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23440" windowHeight="14220"/>
  </bookViews>
  <sheets>
    <sheet name="Расчет емкости рынка сокр" sheetId="3" r:id="rId1"/>
    <sheet name="Расчет емкости рынка полный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4" i="1" l="1"/>
  <c r="I55" i="1"/>
  <c r="H54" i="1"/>
  <c r="H55" i="1"/>
  <c r="G54" i="1"/>
  <c r="G55" i="1"/>
  <c r="F54" i="1"/>
  <c r="F55" i="1"/>
  <c r="E54" i="1"/>
  <c r="E55" i="1"/>
  <c r="D54" i="1"/>
  <c r="D55" i="1"/>
  <c r="C54" i="1"/>
  <c r="C55" i="1"/>
  <c r="I39" i="1"/>
  <c r="I40" i="1"/>
  <c r="H39" i="1"/>
  <c r="H40" i="1"/>
  <c r="G39" i="1"/>
  <c r="G40" i="1"/>
  <c r="F39" i="1"/>
  <c r="F40" i="1"/>
  <c r="E39" i="1"/>
  <c r="E40" i="1"/>
  <c r="D39" i="1"/>
  <c r="D40" i="1"/>
  <c r="C39" i="1"/>
  <c r="C40" i="1"/>
  <c r="C28" i="1"/>
  <c r="C27" i="1"/>
  <c r="C25" i="1"/>
  <c r="C24" i="1"/>
  <c r="I24" i="1"/>
  <c r="I25" i="1"/>
  <c r="H24" i="1"/>
  <c r="H25" i="1"/>
  <c r="G24" i="1"/>
  <c r="G25" i="1"/>
  <c r="F24" i="1"/>
  <c r="F25" i="1"/>
  <c r="E24" i="1"/>
  <c r="E25" i="1"/>
  <c r="D24" i="1"/>
  <c r="D25" i="1"/>
  <c r="C54" i="3"/>
  <c r="C55" i="3"/>
  <c r="C39" i="3"/>
  <c r="C40" i="3"/>
  <c r="C24" i="3"/>
  <c r="C64" i="3"/>
  <c r="A45" i="3"/>
  <c r="A57" i="3"/>
  <c r="A74" i="3"/>
  <c r="C68" i="3"/>
  <c r="C50" i="3"/>
  <c r="C57" i="3"/>
  <c r="C74" i="3"/>
  <c r="A55" i="3"/>
  <c r="A68" i="3"/>
  <c r="C63" i="3"/>
  <c r="C35" i="3"/>
  <c r="C42" i="3"/>
  <c r="C73" i="3"/>
  <c r="A30" i="3"/>
  <c r="A42" i="3"/>
  <c r="A73" i="3"/>
  <c r="A15" i="3"/>
  <c r="A27" i="3"/>
  <c r="A72" i="3"/>
  <c r="C62" i="3"/>
  <c r="C20" i="3"/>
  <c r="C27" i="3"/>
  <c r="A28" i="3"/>
  <c r="A76" i="3"/>
  <c r="I20" i="1"/>
  <c r="I27" i="1"/>
  <c r="I28" i="1"/>
  <c r="I76" i="1"/>
  <c r="I35" i="1"/>
  <c r="I42" i="1"/>
  <c r="I43" i="1"/>
  <c r="I77" i="1"/>
  <c r="I50" i="1"/>
  <c r="I57" i="1"/>
  <c r="I58" i="1"/>
  <c r="I78" i="1"/>
  <c r="I79" i="1"/>
  <c r="H20" i="1"/>
  <c r="H27" i="1"/>
  <c r="H28" i="1"/>
  <c r="H76" i="1"/>
  <c r="H35" i="1"/>
  <c r="H42" i="1"/>
  <c r="H43" i="1"/>
  <c r="H77" i="1"/>
  <c r="H50" i="1"/>
  <c r="H57" i="1"/>
  <c r="H58" i="1"/>
  <c r="H78" i="1"/>
  <c r="H79" i="1"/>
  <c r="G20" i="1"/>
  <c r="G27" i="1"/>
  <c r="G28" i="1"/>
  <c r="G76" i="1"/>
  <c r="G35" i="1"/>
  <c r="G42" i="1"/>
  <c r="G43" i="1"/>
  <c r="G77" i="1"/>
  <c r="G50" i="1"/>
  <c r="G57" i="1"/>
  <c r="G58" i="1"/>
  <c r="G78" i="1"/>
  <c r="G79" i="1"/>
  <c r="F20" i="1"/>
  <c r="F27" i="1"/>
  <c r="F28" i="1"/>
  <c r="F76" i="1"/>
  <c r="F35" i="1"/>
  <c r="F42" i="1"/>
  <c r="F43" i="1"/>
  <c r="F77" i="1"/>
  <c r="F50" i="1"/>
  <c r="F57" i="1"/>
  <c r="F58" i="1"/>
  <c r="F78" i="1"/>
  <c r="F79" i="1"/>
  <c r="E20" i="1"/>
  <c r="E27" i="1"/>
  <c r="E28" i="1"/>
  <c r="E76" i="1"/>
  <c r="E35" i="1"/>
  <c r="E42" i="1"/>
  <c r="E43" i="1"/>
  <c r="E77" i="1"/>
  <c r="E50" i="1"/>
  <c r="E57" i="1"/>
  <c r="E58" i="1"/>
  <c r="E78" i="1"/>
  <c r="E79" i="1"/>
  <c r="D20" i="1"/>
  <c r="D27" i="1"/>
  <c r="D28" i="1"/>
  <c r="D76" i="1"/>
  <c r="D35" i="1"/>
  <c r="D42" i="1"/>
  <c r="D43" i="1"/>
  <c r="D77" i="1"/>
  <c r="D50" i="1"/>
  <c r="D57" i="1"/>
  <c r="D58" i="1"/>
  <c r="D78" i="1"/>
  <c r="D79" i="1"/>
  <c r="C20" i="1"/>
  <c r="C76" i="1"/>
  <c r="C35" i="1"/>
  <c r="C42" i="1"/>
  <c r="C43" i="1"/>
  <c r="C77" i="1"/>
  <c r="C50" i="1"/>
  <c r="C57" i="1"/>
  <c r="C58" i="1"/>
  <c r="C78" i="1"/>
  <c r="C79" i="1"/>
  <c r="I72" i="1"/>
  <c r="I73" i="1"/>
  <c r="I74" i="1"/>
  <c r="I75" i="1"/>
  <c r="H72" i="1"/>
  <c r="H73" i="1"/>
  <c r="H74" i="1"/>
  <c r="H75" i="1"/>
  <c r="G72" i="1"/>
  <c r="G73" i="1"/>
  <c r="G74" i="1"/>
  <c r="G75" i="1"/>
  <c r="F72" i="1"/>
  <c r="F73" i="1"/>
  <c r="F74" i="1"/>
  <c r="F75" i="1"/>
  <c r="E72" i="1"/>
  <c r="E73" i="1"/>
  <c r="E74" i="1"/>
  <c r="E75" i="1"/>
  <c r="D72" i="1"/>
  <c r="D73" i="1"/>
  <c r="D74" i="1"/>
  <c r="D75" i="1"/>
  <c r="C72" i="1"/>
  <c r="C73" i="1"/>
  <c r="C74" i="1"/>
  <c r="C75" i="1"/>
  <c r="I66" i="1"/>
  <c r="I67" i="1"/>
  <c r="I68" i="1"/>
  <c r="I69" i="1"/>
  <c r="H66" i="1"/>
  <c r="H67" i="1"/>
  <c r="H68" i="1"/>
  <c r="H69" i="1"/>
  <c r="G66" i="1"/>
  <c r="G67" i="1"/>
  <c r="G68" i="1"/>
  <c r="G69" i="1"/>
  <c r="F66" i="1"/>
  <c r="F67" i="1"/>
  <c r="F68" i="1"/>
  <c r="F69" i="1"/>
  <c r="E66" i="1"/>
  <c r="E67" i="1"/>
  <c r="E68" i="1"/>
  <c r="E69" i="1"/>
  <c r="D66" i="1"/>
  <c r="D67" i="1"/>
  <c r="D68" i="1"/>
  <c r="D69" i="1"/>
  <c r="C66" i="1"/>
  <c r="C67" i="1"/>
  <c r="C68" i="1"/>
  <c r="C69" i="1"/>
  <c r="D62" i="1"/>
  <c r="D63" i="1"/>
  <c r="D64" i="1"/>
  <c r="D65" i="1"/>
  <c r="E62" i="1"/>
  <c r="E63" i="1"/>
  <c r="E64" i="1"/>
  <c r="E65" i="1"/>
  <c r="F62" i="1"/>
  <c r="F63" i="1"/>
  <c r="F64" i="1"/>
  <c r="F65" i="1"/>
  <c r="G62" i="1"/>
  <c r="G63" i="1"/>
  <c r="G64" i="1"/>
  <c r="G65" i="1"/>
  <c r="H62" i="1"/>
  <c r="H63" i="1"/>
  <c r="H64" i="1"/>
  <c r="H65" i="1"/>
  <c r="I62" i="1"/>
  <c r="I63" i="1"/>
  <c r="I64" i="1"/>
  <c r="I65" i="1"/>
  <c r="C62" i="1"/>
  <c r="C63" i="1"/>
  <c r="C64" i="1"/>
  <c r="C65" i="1"/>
  <c r="A45" i="1"/>
  <c r="A58" i="1"/>
  <c r="A78" i="1"/>
  <c r="A30" i="1"/>
  <c r="A43" i="1"/>
  <c r="A77" i="1"/>
  <c r="A15" i="1"/>
  <c r="A28" i="1"/>
  <c r="A76" i="1"/>
  <c r="A57" i="1"/>
  <c r="A74" i="1"/>
  <c r="A42" i="1"/>
  <c r="A73" i="1"/>
  <c r="A27" i="1"/>
  <c r="A72" i="1"/>
  <c r="A55" i="1"/>
  <c r="A68" i="1"/>
  <c r="A40" i="1"/>
  <c r="A67" i="1"/>
  <c r="A25" i="1"/>
  <c r="A66" i="1"/>
  <c r="A54" i="1"/>
  <c r="A64" i="1"/>
  <c r="A39" i="1"/>
  <c r="A63" i="1"/>
  <c r="A24" i="1"/>
  <c r="A62" i="1"/>
  <c r="C67" i="3"/>
  <c r="C43" i="3"/>
  <c r="C77" i="3"/>
  <c r="A58" i="3"/>
  <c r="A78" i="3"/>
  <c r="C25" i="3"/>
  <c r="C66" i="3"/>
  <c r="C72" i="3"/>
  <c r="C75" i="3"/>
  <c r="C28" i="3"/>
  <c r="C76" i="3"/>
  <c r="A39" i="3"/>
  <c r="A63" i="3"/>
  <c r="A40" i="3"/>
  <c r="A67" i="3"/>
  <c r="A43" i="3"/>
  <c r="A77" i="3"/>
  <c r="C58" i="3"/>
  <c r="C78" i="3"/>
  <c r="C65" i="3"/>
  <c r="A24" i="3"/>
  <c r="A62" i="3"/>
  <c r="A25" i="3"/>
  <c r="A66" i="3"/>
  <c r="A54" i="3"/>
  <c r="A64" i="3"/>
  <c r="C69" i="3"/>
  <c r="C79" i="3"/>
</calcChain>
</file>

<file path=xl/comments1.xml><?xml version="1.0" encoding="utf-8"?>
<comments xmlns="http://schemas.openxmlformats.org/spreadsheetml/2006/main">
  <authors>
    <author>Author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</commentList>
</comments>
</file>

<file path=xl/sharedStrings.xml><?xml version="1.0" encoding="utf-8"?>
<sst xmlns="http://schemas.openxmlformats.org/spreadsheetml/2006/main" count="248" uniqueCount="44">
  <si>
    <t>1. АНАЛИЗ ЕМКОСТИ РЫНКА</t>
  </si>
  <si>
    <t>Предшествующий период 1</t>
  </si>
  <si>
    <t>Предшествующий период 3</t>
  </si>
  <si>
    <t>Текущий год</t>
  </si>
  <si>
    <t>Прогнозный период 1</t>
  </si>
  <si>
    <t>Прогнозный период 2</t>
  </si>
  <si>
    <t>Прогнозный период 3</t>
  </si>
  <si>
    <t>2010 год</t>
  </si>
  <si>
    <t>2013 год</t>
  </si>
  <si>
    <t>2012 год</t>
  </si>
  <si>
    <t>2011 год</t>
  </si>
  <si>
    <t>2014 год</t>
  </si>
  <si>
    <t>2015 год</t>
  </si>
  <si>
    <t>2016 год</t>
  </si>
  <si>
    <t>Расчет емкости рынка снизу вверх (от потребителя или базы клиентов)</t>
  </si>
  <si>
    <t>ед.изм</t>
  </si>
  <si>
    <t>в тыс.чел или тыс.шт (для компаний)</t>
  </si>
  <si>
    <t>Размер аудитории весь</t>
  </si>
  <si>
    <t>Размер аудитории фактически пользующийся товаром или услугой</t>
  </si>
  <si>
    <t>%</t>
  </si>
  <si>
    <t xml:space="preserve">Пенетрация </t>
  </si>
  <si>
    <t>шт</t>
  </si>
  <si>
    <t>Среднее кол-во покупок в год</t>
  </si>
  <si>
    <t>Средняя стоимость покупки</t>
  </si>
  <si>
    <t>руб</t>
  </si>
  <si>
    <t>Рынок</t>
  </si>
  <si>
    <t>Сегмент 1</t>
  </si>
  <si>
    <t>Сегмент 2</t>
  </si>
  <si>
    <t>Сегмент 3</t>
  </si>
  <si>
    <t>опишите рынок</t>
  </si>
  <si>
    <t>название сегмента 1</t>
  </si>
  <si>
    <t>название сегмента 2</t>
  </si>
  <si>
    <t>название сегмента 3</t>
  </si>
  <si>
    <t>в шт</t>
  </si>
  <si>
    <t>в руб</t>
  </si>
  <si>
    <t>Потенциальная емкость</t>
  </si>
  <si>
    <t>Фактическая емкость</t>
  </si>
  <si>
    <t>ПОТЕНЦИАЛЬНАЯ ЕМКОСТЬ РЫНКА</t>
  </si>
  <si>
    <t>ФАКТИЧЕСКАЯ ЕМКОСТЬ РЫНКА</t>
  </si>
  <si>
    <t>Полный расчет емкости рынка включает анализ истории развития продаж рынка и прогноз продаж рынка на 3 года вперед</t>
  </si>
  <si>
    <t>заполняемые ячейки</t>
  </si>
  <si>
    <t>ячейки с формулами, сичтаются автоматически</t>
  </si>
  <si>
    <t>Подробная информация на сайте www.powerbranding.ru</t>
  </si>
  <si>
    <t>ПРАВИЛА ЗАПОЛНЕНИЯ И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</si>
</sst>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р_._-;\-* #,##0\ _р_._-;_-* &quot;-&quot;\ 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0" fillId="3" borderId="6" xfId="0" applyFill="1" applyBorder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9" fontId="0" fillId="4" borderId="7" xfId="0" applyNumberForma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0" fontId="0" fillId="7" borderId="0" xfId="0" applyFill="1"/>
    <xf numFmtId="0" fontId="0" fillId="0" borderId="7" xfId="0" applyBorder="1"/>
    <xf numFmtId="0" fontId="0" fillId="7" borderId="7" xfId="0" applyFill="1" applyBorder="1"/>
    <xf numFmtId="164" fontId="0" fillId="0" borderId="7" xfId="0" applyNumberFormat="1" applyBorder="1" applyAlignment="1">
      <alignment horizontal="left" vertical="center" wrapText="1"/>
    </xf>
    <xf numFmtId="164" fontId="0" fillId="0" borderId="7" xfId="0" applyNumberFormat="1" applyBorder="1"/>
    <xf numFmtId="164" fontId="2" fillId="7" borderId="7" xfId="0" applyNumberFormat="1" applyFont="1" applyFill="1" applyBorder="1"/>
    <xf numFmtId="164" fontId="0" fillId="5" borderId="7" xfId="0" applyNumberFormat="1" applyFill="1" applyBorder="1" applyAlignment="1">
      <alignment horizontal="left" vertical="center" wrapText="1"/>
    </xf>
    <xf numFmtId="164" fontId="0" fillId="5" borderId="7" xfId="0" applyNumberFormat="1" applyFill="1" applyBorder="1"/>
    <xf numFmtId="0" fontId="7" fillId="0" borderId="0" xfId="1"/>
    <xf numFmtId="0" fontId="6" fillId="2" borderId="0" xfId="0" applyFont="1" applyFill="1"/>
    <xf numFmtId="0" fontId="8" fillId="2" borderId="0" xfId="0" applyFont="1" applyFill="1"/>
    <xf numFmtId="0" fontId="6" fillId="6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145128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716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145128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716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powerbranding.ru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powerbranding.ru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9"/>
  <sheetViews>
    <sheetView tabSelected="1" topLeftCell="A39" workbookViewId="0">
      <selection activeCell="C62" sqref="C62"/>
    </sheetView>
  </sheetViews>
  <sheetFormatPr baseColWidth="10" defaultColWidth="8.83203125" defaultRowHeight="14" x14ac:dyDescent="0"/>
  <cols>
    <col min="1" max="1" width="32.1640625" customWidth="1"/>
    <col min="2" max="2" width="23.5" customWidth="1"/>
    <col min="3" max="3" width="15.83203125" customWidth="1"/>
  </cols>
  <sheetData>
    <row r="1" spans="1:3">
      <c r="B1" s="1" t="s">
        <v>39</v>
      </c>
    </row>
    <row r="2" spans="1:3">
      <c r="B2" s="24" t="s">
        <v>42</v>
      </c>
    </row>
    <row r="5" spans="1:3" ht="18">
      <c r="A5" s="26" t="s">
        <v>43</v>
      </c>
      <c r="B5" s="25"/>
    </row>
    <row r="6" spans="1:3">
      <c r="A6" s="13"/>
      <c r="B6" t="s">
        <v>40</v>
      </c>
    </row>
    <row r="7" spans="1:3">
      <c r="A7" s="15"/>
      <c r="B7" t="s">
        <v>41</v>
      </c>
    </row>
    <row r="8" spans="1:3" ht="15" thickBot="1"/>
    <row r="9" spans="1:3">
      <c r="A9" s="3" t="s">
        <v>25</v>
      </c>
      <c r="B9" s="4" t="s">
        <v>29</v>
      </c>
    </row>
    <row r="10" spans="1:3">
      <c r="A10" s="5" t="s">
        <v>26</v>
      </c>
      <c r="B10" s="6" t="s">
        <v>30</v>
      </c>
    </row>
    <row r="11" spans="1:3">
      <c r="A11" s="5" t="s">
        <v>27</v>
      </c>
      <c r="B11" s="6" t="s">
        <v>31</v>
      </c>
    </row>
    <row r="12" spans="1:3" ht="15" thickBot="1">
      <c r="A12" s="7" t="s">
        <v>28</v>
      </c>
      <c r="B12" s="8" t="s">
        <v>32</v>
      </c>
    </row>
    <row r="14" spans="1:3">
      <c r="A14" s="1" t="s">
        <v>0</v>
      </c>
      <c r="B14" s="1"/>
    </row>
    <row r="15" spans="1:3" s="2" customFormat="1">
      <c r="A15" s="28" t="str">
        <f>B10</f>
        <v>название сегмента 1</v>
      </c>
      <c r="B15" s="29" t="s">
        <v>15</v>
      </c>
      <c r="C15" s="9" t="s">
        <v>3</v>
      </c>
    </row>
    <row r="16" spans="1:3" s="2" customFormat="1">
      <c r="A16" s="28"/>
      <c r="B16" s="29"/>
      <c r="C16" s="10" t="s">
        <v>8</v>
      </c>
    </row>
    <row r="17" spans="1:3" s="2" customFormat="1">
      <c r="A17" s="27" t="s">
        <v>14</v>
      </c>
      <c r="B17" s="27"/>
      <c r="C17" s="27"/>
    </row>
    <row r="18" spans="1:3" s="2" customFormat="1">
      <c r="A18" s="11" t="s">
        <v>17</v>
      </c>
      <c r="B18" s="12" t="s">
        <v>16</v>
      </c>
      <c r="C18" s="13">
        <v>160</v>
      </c>
    </row>
    <row r="19" spans="1:3" s="2" customFormat="1">
      <c r="A19" s="11" t="s">
        <v>20</v>
      </c>
      <c r="B19" s="12" t="s">
        <v>19</v>
      </c>
      <c r="C19" s="14">
        <v>0.18</v>
      </c>
    </row>
    <row r="20" spans="1:3" s="2" customFormat="1" ht="28">
      <c r="A20" s="11" t="s">
        <v>18</v>
      </c>
      <c r="B20" s="12" t="s">
        <v>16</v>
      </c>
      <c r="C20" s="15">
        <f t="shared" ref="C20" si="0">C18*C19</f>
        <v>28.799999999999997</v>
      </c>
    </row>
    <row r="21" spans="1:3" s="2" customFormat="1">
      <c r="A21" s="11" t="s">
        <v>22</v>
      </c>
      <c r="B21" s="12" t="s">
        <v>21</v>
      </c>
      <c r="C21" s="13">
        <v>8</v>
      </c>
    </row>
    <row r="22" spans="1:3" s="2" customFormat="1">
      <c r="A22" s="11" t="s">
        <v>23</v>
      </c>
      <c r="B22" s="12" t="s">
        <v>24</v>
      </c>
      <c r="C22" s="13">
        <v>320</v>
      </c>
    </row>
    <row r="23" spans="1:3" s="2" customFormat="1">
      <c r="A23" s="27" t="s">
        <v>35</v>
      </c>
      <c r="B23" s="27"/>
      <c r="C23" s="27"/>
    </row>
    <row r="24" spans="1:3" s="2" customFormat="1">
      <c r="A24" s="11" t="str">
        <f>A15</f>
        <v>название сегмента 1</v>
      </c>
      <c r="B24" s="12" t="s">
        <v>33</v>
      </c>
      <c r="C24" s="15">
        <f>C18*C21</f>
        <v>1280</v>
      </c>
    </row>
    <row r="25" spans="1:3" s="2" customFormat="1">
      <c r="A25" s="11" t="str">
        <f>A15</f>
        <v>название сегмента 1</v>
      </c>
      <c r="B25" s="12" t="s">
        <v>34</v>
      </c>
      <c r="C25" s="15">
        <f t="shared" ref="C25" si="1">C24*C22</f>
        <v>409600</v>
      </c>
    </row>
    <row r="26" spans="1:3" s="2" customFormat="1">
      <c r="A26" s="27" t="s">
        <v>36</v>
      </c>
      <c r="B26" s="27"/>
      <c r="C26" s="27"/>
    </row>
    <row r="27" spans="1:3" s="2" customFormat="1">
      <c r="A27" s="11" t="str">
        <f>A15</f>
        <v>название сегмента 1</v>
      </c>
      <c r="B27" s="12" t="s">
        <v>33</v>
      </c>
      <c r="C27" s="15">
        <f t="shared" ref="C27" si="2">C20*C21</f>
        <v>230.39999999999998</v>
      </c>
    </row>
    <row r="28" spans="1:3" s="2" customFormat="1">
      <c r="A28" s="11" t="str">
        <f>A15</f>
        <v>название сегмента 1</v>
      </c>
      <c r="B28" s="12" t="s">
        <v>34</v>
      </c>
      <c r="C28" s="15">
        <f t="shared" ref="C28" si="3">C27*C22</f>
        <v>73728</v>
      </c>
    </row>
    <row r="29" spans="1:3" s="16" customFormat="1"/>
    <row r="30" spans="1:3">
      <c r="A30" s="28" t="str">
        <f>B11</f>
        <v>название сегмента 2</v>
      </c>
      <c r="B30" s="29" t="s">
        <v>15</v>
      </c>
      <c r="C30" s="9" t="s">
        <v>3</v>
      </c>
    </row>
    <row r="31" spans="1:3">
      <c r="A31" s="28"/>
      <c r="B31" s="29"/>
      <c r="C31" s="10" t="s">
        <v>8</v>
      </c>
    </row>
    <row r="32" spans="1:3">
      <c r="A32" s="27" t="s">
        <v>14</v>
      </c>
      <c r="B32" s="27"/>
      <c r="C32" s="27"/>
    </row>
    <row r="33" spans="1:3">
      <c r="A33" s="11" t="s">
        <v>17</v>
      </c>
      <c r="B33" s="12" t="s">
        <v>16</v>
      </c>
      <c r="C33" s="13">
        <v>160</v>
      </c>
    </row>
    <row r="34" spans="1:3">
      <c r="A34" s="11" t="s">
        <v>20</v>
      </c>
      <c r="B34" s="12" t="s">
        <v>19</v>
      </c>
      <c r="C34" s="14">
        <v>0.18</v>
      </c>
    </row>
    <row r="35" spans="1:3" ht="28">
      <c r="A35" s="11" t="s">
        <v>18</v>
      </c>
      <c r="B35" s="12" t="s">
        <v>16</v>
      </c>
      <c r="C35" s="15">
        <f t="shared" ref="C35" si="4">C33*C34</f>
        <v>28.799999999999997</v>
      </c>
    </row>
    <row r="36" spans="1:3">
      <c r="A36" s="11" t="s">
        <v>22</v>
      </c>
      <c r="B36" s="12" t="s">
        <v>21</v>
      </c>
      <c r="C36" s="13">
        <v>8</v>
      </c>
    </row>
    <row r="37" spans="1:3">
      <c r="A37" s="11" t="s">
        <v>23</v>
      </c>
      <c r="B37" s="12" t="s">
        <v>24</v>
      </c>
      <c r="C37" s="13">
        <v>320</v>
      </c>
    </row>
    <row r="38" spans="1:3">
      <c r="A38" s="27" t="s">
        <v>35</v>
      </c>
      <c r="B38" s="27"/>
      <c r="C38" s="27"/>
    </row>
    <row r="39" spans="1:3">
      <c r="A39" s="11" t="str">
        <f>A30</f>
        <v>название сегмента 2</v>
      </c>
      <c r="B39" s="12" t="s">
        <v>33</v>
      </c>
      <c r="C39" s="15">
        <f>C33*C36</f>
        <v>1280</v>
      </c>
    </row>
    <row r="40" spans="1:3">
      <c r="A40" s="11" t="str">
        <f>A30</f>
        <v>название сегмента 2</v>
      </c>
      <c r="B40" s="12" t="s">
        <v>34</v>
      </c>
      <c r="C40" s="15">
        <f t="shared" ref="C40" si="5">C39*C37</f>
        <v>409600</v>
      </c>
    </row>
    <row r="41" spans="1:3">
      <c r="A41" s="27" t="s">
        <v>36</v>
      </c>
      <c r="B41" s="27"/>
      <c r="C41" s="27"/>
    </row>
    <row r="42" spans="1:3">
      <c r="A42" s="11" t="str">
        <f>A30</f>
        <v>название сегмента 2</v>
      </c>
      <c r="B42" s="12" t="s">
        <v>33</v>
      </c>
      <c r="C42" s="15">
        <f t="shared" ref="C42" si="6">C35*C36</f>
        <v>230.39999999999998</v>
      </c>
    </row>
    <row r="43" spans="1:3">
      <c r="A43" s="11" t="str">
        <f>A30</f>
        <v>название сегмента 2</v>
      </c>
      <c r="B43" s="12" t="s">
        <v>34</v>
      </c>
      <c r="C43" s="15">
        <f t="shared" ref="C43" si="7">C42*C37</f>
        <v>73728</v>
      </c>
    </row>
    <row r="44" spans="1:3" s="16" customFormat="1"/>
    <row r="45" spans="1:3">
      <c r="A45" s="28" t="str">
        <f>B12</f>
        <v>название сегмента 3</v>
      </c>
      <c r="B45" s="29" t="s">
        <v>15</v>
      </c>
      <c r="C45" s="9" t="s">
        <v>3</v>
      </c>
    </row>
    <row r="46" spans="1:3">
      <c r="A46" s="28"/>
      <c r="B46" s="29"/>
      <c r="C46" s="10" t="s">
        <v>8</v>
      </c>
    </row>
    <row r="47" spans="1:3">
      <c r="A47" s="27" t="s">
        <v>14</v>
      </c>
      <c r="B47" s="27"/>
      <c r="C47" s="27"/>
    </row>
    <row r="48" spans="1:3">
      <c r="A48" s="11" t="s">
        <v>17</v>
      </c>
      <c r="B48" s="12" t="s">
        <v>16</v>
      </c>
      <c r="C48" s="13">
        <v>160</v>
      </c>
    </row>
    <row r="49" spans="1:3">
      <c r="A49" s="11" t="s">
        <v>20</v>
      </c>
      <c r="B49" s="12" t="s">
        <v>19</v>
      </c>
      <c r="C49" s="14">
        <v>0.18</v>
      </c>
    </row>
    <row r="50" spans="1:3" ht="28">
      <c r="A50" s="11" t="s">
        <v>18</v>
      </c>
      <c r="B50" s="12" t="s">
        <v>16</v>
      </c>
      <c r="C50" s="15">
        <f t="shared" ref="C50" si="8">C48*C49</f>
        <v>28.799999999999997</v>
      </c>
    </row>
    <row r="51" spans="1:3">
      <c r="A51" s="11" t="s">
        <v>22</v>
      </c>
      <c r="B51" s="12" t="s">
        <v>21</v>
      </c>
      <c r="C51" s="13">
        <v>8</v>
      </c>
    </row>
    <row r="52" spans="1:3">
      <c r="A52" s="11" t="s">
        <v>23</v>
      </c>
      <c r="B52" s="12" t="s">
        <v>24</v>
      </c>
      <c r="C52" s="13">
        <v>320</v>
      </c>
    </row>
    <row r="53" spans="1:3">
      <c r="A53" s="27" t="s">
        <v>35</v>
      </c>
      <c r="B53" s="27"/>
      <c r="C53" s="27"/>
    </row>
    <row r="54" spans="1:3">
      <c r="A54" s="11" t="str">
        <f>A45</f>
        <v>название сегмента 3</v>
      </c>
      <c r="B54" s="12" t="s">
        <v>33</v>
      </c>
      <c r="C54" s="15">
        <f>C48*C51</f>
        <v>1280</v>
      </c>
    </row>
    <row r="55" spans="1:3">
      <c r="A55" s="11" t="str">
        <f>A45</f>
        <v>название сегмента 3</v>
      </c>
      <c r="B55" s="12" t="s">
        <v>34</v>
      </c>
      <c r="C55" s="15">
        <f t="shared" ref="C55" si="9">C54*C52</f>
        <v>409600</v>
      </c>
    </row>
    <row r="56" spans="1:3">
      <c r="A56" s="27" t="s">
        <v>36</v>
      </c>
      <c r="B56" s="27"/>
      <c r="C56" s="27"/>
    </row>
    <row r="57" spans="1:3">
      <c r="A57" s="11" t="str">
        <f>A45</f>
        <v>название сегмента 3</v>
      </c>
      <c r="B57" s="12" t="s">
        <v>33</v>
      </c>
      <c r="C57" s="15">
        <f t="shared" ref="C57" si="10">C50*C51</f>
        <v>230.39999999999998</v>
      </c>
    </row>
    <row r="58" spans="1:3">
      <c r="A58" s="11" t="str">
        <f>A45</f>
        <v>название сегмента 3</v>
      </c>
      <c r="B58" s="12" t="s">
        <v>34</v>
      </c>
      <c r="C58" s="15">
        <f t="shared" ref="C58" si="11">C57*C52</f>
        <v>73728</v>
      </c>
    </row>
    <row r="60" spans="1:3">
      <c r="A60" s="28" t="s">
        <v>37</v>
      </c>
      <c r="B60" s="29" t="s">
        <v>15</v>
      </c>
      <c r="C60" s="9" t="s">
        <v>3</v>
      </c>
    </row>
    <row r="61" spans="1:3">
      <c r="A61" s="28"/>
      <c r="B61" s="29"/>
      <c r="C61" s="10" t="s">
        <v>8</v>
      </c>
    </row>
    <row r="62" spans="1:3">
      <c r="A62" s="11" t="str">
        <f>A24</f>
        <v>название сегмента 1</v>
      </c>
      <c r="B62" s="12" t="s">
        <v>33</v>
      </c>
      <c r="C62" s="19">
        <f>C24</f>
        <v>1280</v>
      </c>
    </row>
    <row r="63" spans="1:3">
      <c r="A63" s="17" t="str">
        <f>A39</f>
        <v>название сегмента 2</v>
      </c>
      <c r="B63" s="12" t="s">
        <v>33</v>
      </c>
      <c r="C63" s="20">
        <f>C39</f>
        <v>1280</v>
      </c>
    </row>
    <row r="64" spans="1:3">
      <c r="A64" s="17" t="str">
        <f>A54</f>
        <v>название сегмента 3</v>
      </c>
      <c r="B64" s="12" t="s">
        <v>33</v>
      </c>
      <c r="C64" s="20">
        <f>C54</f>
        <v>1280</v>
      </c>
    </row>
    <row r="65" spans="1:3">
      <c r="A65" s="18"/>
      <c r="B65" s="18"/>
      <c r="C65" s="21">
        <f t="shared" ref="C65" si="12">SUM(C62:C64)</f>
        <v>3840</v>
      </c>
    </row>
    <row r="66" spans="1:3">
      <c r="A66" s="17" t="str">
        <f>A25</f>
        <v>название сегмента 1</v>
      </c>
      <c r="B66" s="12" t="s">
        <v>34</v>
      </c>
      <c r="C66" s="20">
        <f>C25</f>
        <v>409600</v>
      </c>
    </row>
    <row r="67" spans="1:3">
      <c r="A67" s="17" t="str">
        <f>A40</f>
        <v>название сегмента 2</v>
      </c>
      <c r="B67" s="12" t="s">
        <v>34</v>
      </c>
      <c r="C67" s="20">
        <f>C40</f>
        <v>409600</v>
      </c>
    </row>
    <row r="68" spans="1:3">
      <c r="A68" s="17" t="str">
        <f>A55</f>
        <v>название сегмента 3</v>
      </c>
      <c r="B68" s="12" t="s">
        <v>34</v>
      </c>
      <c r="C68" s="20">
        <f>C55</f>
        <v>409600</v>
      </c>
    </row>
    <row r="69" spans="1:3">
      <c r="A69" s="18"/>
      <c r="B69" s="18"/>
      <c r="C69" s="21">
        <f t="shared" ref="C69" si="13">SUM(C66:C68)</f>
        <v>1228800</v>
      </c>
    </row>
    <row r="70" spans="1:3">
      <c r="A70" s="28" t="s">
        <v>38</v>
      </c>
      <c r="B70" s="29" t="s">
        <v>15</v>
      </c>
      <c r="C70" s="9" t="s">
        <v>3</v>
      </c>
    </row>
    <row r="71" spans="1:3">
      <c r="A71" s="28"/>
      <c r="B71" s="29"/>
      <c r="C71" s="10" t="s">
        <v>8</v>
      </c>
    </row>
    <row r="72" spans="1:3">
      <c r="A72" s="17" t="str">
        <f>A27</f>
        <v>название сегмента 1</v>
      </c>
      <c r="B72" s="12" t="s">
        <v>33</v>
      </c>
      <c r="C72" s="19">
        <f t="shared" ref="C72" si="14">C27</f>
        <v>230.39999999999998</v>
      </c>
    </row>
    <row r="73" spans="1:3">
      <c r="A73" s="17" t="str">
        <f>A42</f>
        <v>название сегмента 2</v>
      </c>
      <c r="B73" s="12" t="s">
        <v>33</v>
      </c>
      <c r="C73" s="20">
        <f t="shared" ref="C73" si="15">C42</f>
        <v>230.39999999999998</v>
      </c>
    </row>
    <row r="74" spans="1:3">
      <c r="A74" s="17" t="str">
        <f>A57</f>
        <v>название сегмента 3</v>
      </c>
      <c r="B74" s="12" t="s">
        <v>33</v>
      </c>
      <c r="C74" s="20">
        <f t="shared" ref="C74" si="16">C57</f>
        <v>230.39999999999998</v>
      </c>
    </row>
    <row r="75" spans="1:3">
      <c r="A75" s="18"/>
      <c r="B75" s="18"/>
      <c r="C75" s="21">
        <f t="shared" ref="C75" si="17">SUM(C72:C74)</f>
        <v>691.19999999999993</v>
      </c>
    </row>
    <row r="76" spans="1:3">
      <c r="A76" s="17" t="str">
        <f>A28</f>
        <v>название сегмента 1</v>
      </c>
      <c r="B76" s="12" t="s">
        <v>34</v>
      </c>
      <c r="C76" s="20">
        <f t="shared" ref="C76" si="18">C28</f>
        <v>73728</v>
      </c>
    </row>
    <row r="77" spans="1:3">
      <c r="A77" s="17" t="str">
        <f>A43</f>
        <v>название сегмента 2</v>
      </c>
      <c r="B77" s="12" t="s">
        <v>34</v>
      </c>
      <c r="C77" s="20">
        <f t="shared" ref="C77" si="19">C43</f>
        <v>73728</v>
      </c>
    </row>
    <row r="78" spans="1:3">
      <c r="A78" s="17" t="str">
        <f>A58</f>
        <v>название сегмента 3</v>
      </c>
      <c r="B78" s="12" t="s">
        <v>34</v>
      </c>
      <c r="C78" s="20">
        <f t="shared" ref="C78" si="20">C58</f>
        <v>73728</v>
      </c>
    </row>
    <row r="79" spans="1:3">
      <c r="A79" s="18"/>
      <c r="B79" s="18"/>
      <c r="C79" s="21">
        <f t="shared" ref="C79" si="21">SUM(C76:C78)</f>
        <v>221184</v>
      </c>
    </row>
  </sheetData>
  <mergeCells count="19">
    <mergeCell ref="A47:C47"/>
    <mergeCell ref="A15:A16"/>
    <mergeCell ref="B15:B16"/>
    <mergeCell ref="A17:C17"/>
    <mergeCell ref="A23:C23"/>
    <mergeCell ref="A26:C26"/>
    <mergeCell ref="A30:A31"/>
    <mergeCell ref="B30:B31"/>
    <mergeCell ref="A32:C32"/>
    <mergeCell ref="A38:C38"/>
    <mergeCell ref="A41:C41"/>
    <mergeCell ref="A45:A46"/>
    <mergeCell ref="B45:B46"/>
    <mergeCell ref="A53:C53"/>
    <mergeCell ref="A56:C56"/>
    <mergeCell ref="A60:A61"/>
    <mergeCell ref="B60:B61"/>
    <mergeCell ref="A70:A71"/>
    <mergeCell ref="B70:B71"/>
  </mergeCells>
  <hyperlinks>
    <hyperlink ref="B2" r:id="rId1"/>
  </hyperlinks>
  <pageMargins left="0.7" right="0.7" top="0.75" bottom="0.75" header="0.3" footer="0.3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workbookViewId="0">
      <selection activeCell="C54" sqref="C54:I55"/>
    </sheetView>
  </sheetViews>
  <sheetFormatPr baseColWidth="10" defaultColWidth="8.83203125" defaultRowHeight="14" x14ac:dyDescent="0"/>
  <cols>
    <col min="1" max="1" width="32.1640625" customWidth="1"/>
    <col min="2" max="2" width="23.5" customWidth="1"/>
    <col min="3" max="3" width="19.5" customWidth="1"/>
    <col min="4" max="4" width="21" customWidth="1"/>
    <col min="5" max="5" width="18.6640625" customWidth="1"/>
    <col min="6" max="6" width="15.83203125" customWidth="1"/>
    <col min="7" max="7" width="16" customWidth="1"/>
    <col min="8" max="8" width="16.5" customWidth="1"/>
    <col min="9" max="9" width="17" customWidth="1"/>
  </cols>
  <sheetData>
    <row r="1" spans="1:9">
      <c r="B1" s="1" t="s">
        <v>39</v>
      </c>
    </row>
    <row r="2" spans="1:9">
      <c r="B2" s="24" t="s">
        <v>42</v>
      </c>
    </row>
    <row r="5" spans="1:9" ht="18">
      <c r="A5" s="26" t="s">
        <v>43</v>
      </c>
      <c r="B5" s="25"/>
    </row>
    <row r="6" spans="1:9">
      <c r="A6" s="13"/>
      <c r="B6" t="s">
        <v>40</v>
      </c>
    </row>
    <row r="7" spans="1:9">
      <c r="A7" s="15"/>
      <c r="B7" t="s">
        <v>41</v>
      </c>
    </row>
    <row r="8" spans="1:9" ht="15" thickBot="1"/>
    <row r="9" spans="1:9">
      <c r="A9" s="3" t="s">
        <v>25</v>
      </c>
      <c r="B9" s="4" t="s">
        <v>29</v>
      </c>
    </row>
    <row r="10" spans="1:9">
      <c r="A10" s="5" t="s">
        <v>26</v>
      </c>
      <c r="B10" s="6" t="s">
        <v>30</v>
      </c>
    </row>
    <row r="11" spans="1:9">
      <c r="A11" s="5" t="s">
        <v>27</v>
      </c>
      <c r="B11" s="6" t="s">
        <v>31</v>
      </c>
    </row>
    <row r="12" spans="1:9" ht="15" thickBot="1">
      <c r="A12" s="7" t="s">
        <v>28</v>
      </c>
      <c r="B12" s="8" t="s">
        <v>32</v>
      </c>
    </row>
    <row r="14" spans="1:9">
      <c r="A14" s="1" t="s">
        <v>0</v>
      </c>
      <c r="B14" s="1"/>
    </row>
    <row r="15" spans="1:9" s="2" customFormat="1" ht="28">
      <c r="A15" s="28" t="str">
        <f>B10</f>
        <v>название сегмента 1</v>
      </c>
      <c r="B15" s="29" t="s">
        <v>15</v>
      </c>
      <c r="C15" s="9" t="s">
        <v>1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</row>
    <row r="16" spans="1:9" s="2" customFormat="1">
      <c r="A16" s="28"/>
      <c r="B16" s="29"/>
      <c r="C16" s="10" t="s">
        <v>7</v>
      </c>
      <c r="D16" s="10" t="s">
        <v>10</v>
      </c>
      <c r="E16" s="10" t="s">
        <v>9</v>
      </c>
      <c r="F16" s="10" t="s">
        <v>8</v>
      </c>
      <c r="G16" s="10" t="s">
        <v>11</v>
      </c>
      <c r="H16" s="10" t="s">
        <v>12</v>
      </c>
      <c r="I16" s="10" t="s">
        <v>13</v>
      </c>
    </row>
    <row r="17" spans="1:9" s="2" customFormat="1">
      <c r="A17" s="27" t="s">
        <v>14</v>
      </c>
      <c r="B17" s="27"/>
      <c r="C17" s="27"/>
      <c r="D17" s="27"/>
      <c r="E17" s="27"/>
      <c r="F17" s="27"/>
      <c r="G17" s="27"/>
      <c r="H17" s="27"/>
      <c r="I17" s="27"/>
    </row>
    <row r="18" spans="1:9" s="2" customFormat="1">
      <c r="A18" s="11" t="s">
        <v>17</v>
      </c>
      <c r="B18" s="12" t="s">
        <v>16</v>
      </c>
      <c r="C18" s="13">
        <v>150</v>
      </c>
      <c r="D18" s="13">
        <v>160</v>
      </c>
      <c r="E18" s="13">
        <v>160</v>
      </c>
      <c r="F18" s="13">
        <v>160</v>
      </c>
      <c r="G18" s="13">
        <v>170</v>
      </c>
      <c r="H18" s="13">
        <v>176</v>
      </c>
      <c r="I18" s="13">
        <v>179</v>
      </c>
    </row>
    <row r="19" spans="1:9" s="2" customFormat="1">
      <c r="A19" s="11" t="s">
        <v>20</v>
      </c>
      <c r="B19" s="12" t="s">
        <v>19</v>
      </c>
      <c r="C19" s="14">
        <v>0.1</v>
      </c>
      <c r="D19" s="14">
        <v>0.11</v>
      </c>
      <c r="E19" s="14">
        <v>0.15</v>
      </c>
      <c r="F19" s="14">
        <v>0.18</v>
      </c>
      <c r="G19" s="14">
        <v>0.25</v>
      </c>
      <c r="H19" s="14">
        <v>0.3</v>
      </c>
      <c r="I19" s="14">
        <v>0.31</v>
      </c>
    </row>
    <row r="20" spans="1:9" s="2" customFormat="1" ht="28">
      <c r="A20" s="11" t="s">
        <v>18</v>
      </c>
      <c r="B20" s="12" t="s">
        <v>16</v>
      </c>
      <c r="C20" s="15">
        <f>C18*C19</f>
        <v>15</v>
      </c>
      <c r="D20" s="15">
        <f t="shared" ref="D20:I20" si="0">D18*D19</f>
        <v>17.600000000000001</v>
      </c>
      <c r="E20" s="15">
        <f t="shared" si="0"/>
        <v>24</v>
      </c>
      <c r="F20" s="15">
        <f t="shared" si="0"/>
        <v>28.799999999999997</v>
      </c>
      <c r="G20" s="15">
        <f t="shared" si="0"/>
        <v>42.5</v>
      </c>
      <c r="H20" s="15">
        <f t="shared" si="0"/>
        <v>52.8</v>
      </c>
      <c r="I20" s="15">
        <f t="shared" si="0"/>
        <v>55.49</v>
      </c>
    </row>
    <row r="21" spans="1:9" s="2" customFormat="1">
      <c r="A21" s="11" t="s">
        <v>22</v>
      </c>
      <c r="B21" s="12" t="s">
        <v>21</v>
      </c>
      <c r="C21" s="13">
        <v>5</v>
      </c>
      <c r="D21" s="13">
        <v>6</v>
      </c>
      <c r="E21" s="13">
        <v>7</v>
      </c>
      <c r="F21" s="13">
        <v>8</v>
      </c>
      <c r="G21" s="13">
        <v>8</v>
      </c>
      <c r="H21" s="13">
        <v>8</v>
      </c>
      <c r="I21" s="13">
        <v>8</v>
      </c>
    </row>
    <row r="22" spans="1:9" s="2" customFormat="1">
      <c r="A22" s="11" t="s">
        <v>23</v>
      </c>
      <c r="B22" s="12" t="s">
        <v>24</v>
      </c>
      <c r="C22" s="13">
        <v>200</v>
      </c>
      <c r="D22" s="13">
        <v>300</v>
      </c>
      <c r="E22" s="13">
        <v>350</v>
      </c>
      <c r="F22" s="13">
        <v>320</v>
      </c>
      <c r="G22" s="13">
        <v>360</v>
      </c>
      <c r="H22" s="13">
        <v>380</v>
      </c>
      <c r="I22" s="13">
        <v>390</v>
      </c>
    </row>
    <row r="23" spans="1:9" s="2" customFormat="1">
      <c r="A23" s="27" t="s">
        <v>35</v>
      </c>
      <c r="B23" s="27"/>
      <c r="C23" s="27"/>
      <c r="D23" s="27"/>
      <c r="E23" s="27"/>
      <c r="F23" s="27"/>
      <c r="G23" s="27"/>
      <c r="H23" s="27"/>
      <c r="I23" s="27"/>
    </row>
    <row r="24" spans="1:9" s="2" customFormat="1">
      <c r="A24" s="11" t="str">
        <f>A15</f>
        <v>название сегмента 1</v>
      </c>
      <c r="B24" s="12" t="s">
        <v>33</v>
      </c>
      <c r="C24" s="15">
        <f>C18*C21</f>
        <v>750</v>
      </c>
      <c r="D24" s="15">
        <f>D18*D21</f>
        <v>960</v>
      </c>
      <c r="E24" s="15">
        <f>E18*E21</f>
        <v>1120</v>
      </c>
      <c r="F24" s="15">
        <f>F18*F21</f>
        <v>1280</v>
      </c>
      <c r="G24" s="15">
        <f>G18*G21</f>
        <v>1360</v>
      </c>
      <c r="H24" s="15">
        <f>H18*H21</f>
        <v>1408</v>
      </c>
      <c r="I24" s="15">
        <f>I18*I21</f>
        <v>1432</v>
      </c>
    </row>
    <row r="25" spans="1:9" s="2" customFormat="1">
      <c r="A25" s="11" t="str">
        <f>A15</f>
        <v>название сегмента 1</v>
      </c>
      <c r="B25" s="12" t="s">
        <v>34</v>
      </c>
      <c r="C25" s="15">
        <f>C24*C22</f>
        <v>150000</v>
      </c>
      <c r="D25" s="15">
        <f t="shared" ref="C25:I25" si="1">D24*D22</f>
        <v>288000</v>
      </c>
      <c r="E25" s="15">
        <f t="shared" si="1"/>
        <v>392000</v>
      </c>
      <c r="F25" s="15">
        <f t="shared" si="1"/>
        <v>409600</v>
      </c>
      <c r="G25" s="15">
        <f t="shared" si="1"/>
        <v>489600</v>
      </c>
      <c r="H25" s="15">
        <f t="shared" si="1"/>
        <v>535040</v>
      </c>
      <c r="I25" s="15">
        <f t="shared" si="1"/>
        <v>558480</v>
      </c>
    </row>
    <row r="26" spans="1:9" s="2" customFormat="1">
      <c r="A26" s="27" t="s">
        <v>36</v>
      </c>
      <c r="B26" s="27"/>
      <c r="C26" s="27"/>
      <c r="D26" s="27"/>
      <c r="E26" s="27"/>
      <c r="F26" s="27"/>
      <c r="G26" s="27"/>
      <c r="H26" s="27"/>
      <c r="I26" s="27"/>
    </row>
    <row r="27" spans="1:9" s="2" customFormat="1">
      <c r="A27" s="11" t="str">
        <f>A15</f>
        <v>название сегмента 1</v>
      </c>
      <c r="B27" s="12" t="s">
        <v>33</v>
      </c>
      <c r="C27" s="15">
        <f>C20*C21</f>
        <v>75</v>
      </c>
      <c r="D27" s="15">
        <f t="shared" ref="D27:I27" si="2">D20*D21</f>
        <v>105.60000000000001</v>
      </c>
      <c r="E27" s="15">
        <f t="shared" si="2"/>
        <v>168</v>
      </c>
      <c r="F27" s="15">
        <f t="shared" si="2"/>
        <v>230.39999999999998</v>
      </c>
      <c r="G27" s="15">
        <f t="shared" si="2"/>
        <v>340</v>
      </c>
      <c r="H27" s="15">
        <f t="shared" si="2"/>
        <v>422.4</v>
      </c>
      <c r="I27" s="15">
        <f t="shared" si="2"/>
        <v>443.92</v>
      </c>
    </row>
    <row r="28" spans="1:9" s="2" customFormat="1">
      <c r="A28" s="11" t="str">
        <f>A15</f>
        <v>название сегмента 1</v>
      </c>
      <c r="B28" s="12" t="s">
        <v>34</v>
      </c>
      <c r="C28" s="15">
        <f>C27*C22</f>
        <v>15000</v>
      </c>
      <c r="D28" s="15">
        <f t="shared" ref="D28:I28" si="3">D27*D22</f>
        <v>31680.000000000004</v>
      </c>
      <c r="E28" s="15">
        <f t="shared" si="3"/>
        <v>58800</v>
      </c>
      <c r="F28" s="15">
        <f t="shared" si="3"/>
        <v>73728</v>
      </c>
      <c r="G28" s="15">
        <f t="shared" si="3"/>
        <v>122400</v>
      </c>
      <c r="H28" s="15">
        <f t="shared" si="3"/>
        <v>160512</v>
      </c>
      <c r="I28" s="15">
        <f t="shared" si="3"/>
        <v>173128.80000000002</v>
      </c>
    </row>
    <row r="29" spans="1:9" s="16" customFormat="1"/>
    <row r="30" spans="1:9" ht="28">
      <c r="A30" s="28" t="str">
        <f>B11</f>
        <v>название сегмента 2</v>
      </c>
      <c r="B30" s="29" t="s">
        <v>15</v>
      </c>
      <c r="C30" s="9" t="s">
        <v>1</v>
      </c>
      <c r="D30" s="9" t="s">
        <v>1</v>
      </c>
      <c r="E30" s="9" t="s">
        <v>2</v>
      </c>
      <c r="F30" s="9" t="s">
        <v>3</v>
      </c>
      <c r="G30" s="9" t="s">
        <v>4</v>
      </c>
      <c r="H30" s="9" t="s">
        <v>5</v>
      </c>
      <c r="I30" s="9" t="s">
        <v>6</v>
      </c>
    </row>
    <row r="31" spans="1:9">
      <c r="A31" s="28"/>
      <c r="B31" s="29"/>
      <c r="C31" s="10" t="s">
        <v>7</v>
      </c>
      <c r="D31" s="10" t="s">
        <v>10</v>
      </c>
      <c r="E31" s="10" t="s">
        <v>9</v>
      </c>
      <c r="F31" s="10" t="s">
        <v>8</v>
      </c>
      <c r="G31" s="10" t="s">
        <v>11</v>
      </c>
      <c r="H31" s="10" t="s">
        <v>12</v>
      </c>
      <c r="I31" s="10" t="s">
        <v>13</v>
      </c>
    </row>
    <row r="32" spans="1:9">
      <c r="A32" s="27" t="s">
        <v>14</v>
      </c>
      <c r="B32" s="27"/>
      <c r="C32" s="27"/>
      <c r="D32" s="27"/>
      <c r="E32" s="27"/>
      <c r="F32" s="27"/>
      <c r="G32" s="27"/>
      <c r="H32" s="27"/>
      <c r="I32" s="27"/>
    </row>
    <row r="33" spans="1:9">
      <c r="A33" s="11" t="s">
        <v>17</v>
      </c>
      <c r="B33" s="12" t="s">
        <v>16</v>
      </c>
      <c r="C33" s="13">
        <v>150</v>
      </c>
      <c r="D33" s="13">
        <v>160</v>
      </c>
      <c r="E33" s="13">
        <v>160</v>
      </c>
      <c r="F33" s="13">
        <v>160</v>
      </c>
      <c r="G33" s="13">
        <v>170</v>
      </c>
      <c r="H33" s="13">
        <v>176</v>
      </c>
      <c r="I33" s="13">
        <v>179</v>
      </c>
    </row>
    <row r="34" spans="1:9">
      <c r="A34" s="11" t="s">
        <v>20</v>
      </c>
      <c r="B34" s="12" t="s">
        <v>19</v>
      </c>
      <c r="C34" s="14">
        <v>0.1</v>
      </c>
      <c r="D34" s="14">
        <v>0.11</v>
      </c>
      <c r="E34" s="14">
        <v>0.15</v>
      </c>
      <c r="F34" s="14">
        <v>0.18</v>
      </c>
      <c r="G34" s="14">
        <v>0.25</v>
      </c>
      <c r="H34" s="14">
        <v>0.3</v>
      </c>
      <c r="I34" s="14">
        <v>0.31</v>
      </c>
    </row>
    <row r="35" spans="1:9" ht="28">
      <c r="A35" s="11" t="s">
        <v>18</v>
      </c>
      <c r="B35" s="12" t="s">
        <v>16</v>
      </c>
      <c r="C35" s="15">
        <f>C33*C34</f>
        <v>15</v>
      </c>
      <c r="D35" s="15">
        <f t="shared" ref="D35" si="4">D33*D34</f>
        <v>17.600000000000001</v>
      </c>
      <c r="E35" s="15">
        <f t="shared" ref="E35" si="5">E33*E34</f>
        <v>24</v>
      </c>
      <c r="F35" s="15">
        <f t="shared" ref="F35" si="6">F33*F34</f>
        <v>28.799999999999997</v>
      </c>
      <c r="G35" s="15">
        <f t="shared" ref="G35" si="7">G33*G34</f>
        <v>42.5</v>
      </c>
      <c r="H35" s="15">
        <f t="shared" ref="H35" si="8">H33*H34</f>
        <v>52.8</v>
      </c>
      <c r="I35" s="15">
        <f t="shared" ref="I35" si="9">I33*I34</f>
        <v>55.49</v>
      </c>
    </row>
    <row r="36" spans="1:9">
      <c r="A36" s="11" t="s">
        <v>22</v>
      </c>
      <c r="B36" s="12" t="s">
        <v>21</v>
      </c>
      <c r="C36" s="13">
        <v>5</v>
      </c>
      <c r="D36" s="13">
        <v>6</v>
      </c>
      <c r="E36" s="13">
        <v>7</v>
      </c>
      <c r="F36" s="13">
        <v>8</v>
      </c>
      <c r="G36" s="13">
        <v>8</v>
      </c>
      <c r="H36" s="13">
        <v>8</v>
      </c>
      <c r="I36" s="13">
        <v>8</v>
      </c>
    </row>
    <row r="37" spans="1:9">
      <c r="A37" s="11" t="s">
        <v>23</v>
      </c>
      <c r="B37" s="12" t="s">
        <v>24</v>
      </c>
      <c r="C37" s="13">
        <v>200</v>
      </c>
      <c r="D37" s="13">
        <v>300</v>
      </c>
      <c r="E37" s="13">
        <v>350</v>
      </c>
      <c r="F37" s="13">
        <v>320</v>
      </c>
      <c r="G37" s="13">
        <v>360</v>
      </c>
      <c r="H37" s="13">
        <v>380</v>
      </c>
      <c r="I37" s="13">
        <v>390</v>
      </c>
    </row>
    <row r="38" spans="1:9">
      <c r="A38" s="27" t="s">
        <v>35</v>
      </c>
      <c r="B38" s="27"/>
      <c r="C38" s="27"/>
      <c r="D38" s="27"/>
      <c r="E38" s="27"/>
      <c r="F38" s="27"/>
      <c r="G38" s="27"/>
      <c r="H38" s="27"/>
      <c r="I38" s="27"/>
    </row>
    <row r="39" spans="1:9">
      <c r="A39" s="11" t="str">
        <f>A30</f>
        <v>название сегмента 2</v>
      </c>
      <c r="B39" s="12" t="s">
        <v>33</v>
      </c>
      <c r="C39" s="15">
        <f>C33*C36</f>
        <v>750</v>
      </c>
      <c r="D39" s="15">
        <f>D33*D36</f>
        <v>960</v>
      </c>
      <c r="E39" s="15">
        <f>E33*E36</f>
        <v>1120</v>
      </c>
      <c r="F39" s="15">
        <f>F33*F36</f>
        <v>1280</v>
      </c>
      <c r="G39" s="15">
        <f>G33*G36</f>
        <v>1360</v>
      </c>
      <c r="H39" s="15">
        <f>H33*H36</f>
        <v>1408</v>
      </c>
      <c r="I39" s="15">
        <f>I33*I36</f>
        <v>1432</v>
      </c>
    </row>
    <row r="40" spans="1:9">
      <c r="A40" s="11" t="str">
        <f>A30</f>
        <v>название сегмента 2</v>
      </c>
      <c r="B40" s="12" t="s">
        <v>34</v>
      </c>
      <c r="C40" s="15">
        <f>C39*C37</f>
        <v>150000</v>
      </c>
      <c r="D40" s="15">
        <f t="shared" ref="D40:I40" si="10">D39*D37</f>
        <v>288000</v>
      </c>
      <c r="E40" s="15">
        <f t="shared" si="10"/>
        <v>392000</v>
      </c>
      <c r="F40" s="15">
        <f t="shared" si="10"/>
        <v>409600</v>
      </c>
      <c r="G40" s="15">
        <f t="shared" si="10"/>
        <v>489600</v>
      </c>
      <c r="H40" s="15">
        <f t="shared" si="10"/>
        <v>535040</v>
      </c>
      <c r="I40" s="15">
        <f t="shared" si="10"/>
        <v>558480</v>
      </c>
    </row>
    <row r="41" spans="1:9">
      <c r="A41" s="27" t="s">
        <v>36</v>
      </c>
      <c r="B41" s="27"/>
      <c r="C41" s="27"/>
      <c r="D41" s="27"/>
      <c r="E41" s="27"/>
      <c r="F41" s="27"/>
      <c r="G41" s="27"/>
      <c r="H41" s="27"/>
      <c r="I41" s="27"/>
    </row>
    <row r="42" spans="1:9">
      <c r="A42" s="11" t="str">
        <f>A30</f>
        <v>название сегмента 2</v>
      </c>
      <c r="B42" s="12" t="s">
        <v>33</v>
      </c>
      <c r="C42" s="15">
        <f>C35*C36</f>
        <v>75</v>
      </c>
      <c r="D42" s="15">
        <f t="shared" ref="D42:I42" si="11">D35*D36</f>
        <v>105.60000000000001</v>
      </c>
      <c r="E42" s="15">
        <f t="shared" si="11"/>
        <v>168</v>
      </c>
      <c r="F42" s="15">
        <f t="shared" si="11"/>
        <v>230.39999999999998</v>
      </c>
      <c r="G42" s="15">
        <f t="shared" si="11"/>
        <v>340</v>
      </c>
      <c r="H42" s="15">
        <f t="shared" si="11"/>
        <v>422.4</v>
      </c>
      <c r="I42" s="15">
        <f t="shared" si="11"/>
        <v>443.92</v>
      </c>
    </row>
    <row r="43" spans="1:9">
      <c r="A43" s="11" t="str">
        <f>A30</f>
        <v>название сегмента 2</v>
      </c>
      <c r="B43" s="12" t="s">
        <v>34</v>
      </c>
      <c r="C43" s="15">
        <f>C42*C37</f>
        <v>15000</v>
      </c>
      <c r="D43" s="15">
        <f t="shared" ref="D43" si="12">D42*D37</f>
        <v>31680.000000000004</v>
      </c>
      <c r="E43" s="15">
        <f t="shared" ref="E43" si="13">E42*E37</f>
        <v>58800</v>
      </c>
      <c r="F43" s="15">
        <f t="shared" ref="F43" si="14">F42*F37</f>
        <v>73728</v>
      </c>
      <c r="G43" s="15">
        <f t="shared" ref="G43" si="15">G42*G37</f>
        <v>122400</v>
      </c>
      <c r="H43" s="15">
        <f t="shared" ref="H43" si="16">H42*H37</f>
        <v>160512</v>
      </c>
      <c r="I43" s="15">
        <f t="shared" ref="I43" si="17">I42*I37</f>
        <v>173128.80000000002</v>
      </c>
    </row>
    <row r="44" spans="1:9" s="16" customFormat="1"/>
    <row r="45" spans="1:9" ht="28">
      <c r="A45" s="28" t="str">
        <f>B12</f>
        <v>название сегмента 3</v>
      </c>
      <c r="B45" s="29" t="s">
        <v>15</v>
      </c>
      <c r="C45" s="9" t="s">
        <v>1</v>
      </c>
      <c r="D45" s="9" t="s">
        <v>1</v>
      </c>
      <c r="E45" s="9" t="s">
        <v>2</v>
      </c>
      <c r="F45" s="9" t="s">
        <v>3</v>
      </c>
      <c r="G45" s="9" t="s">
        <v>4</v>
      </c>
      <c r="H45" s="9" t="s">
        <v>5</v>
      </c>
      <c r="I45" s="9" t="s">
        <v>6</v>
      </c>
    </row>
    <row r="46" spans="1:9">
      <c r="A46" s="28"/>
      <c r="B46" s="29"/>
      <c r="C46" s="10" t="s">
        <v>7</v>
      </c>
      <c r="D46" s="10" t="s">
        <v>10</v>
      </c>
      <c r="E46" s="10" t="s">
        <v>9</v>
      </c>
      <c r="F46" s="10" t="s">
        <v>8</v>
      </c>
      <c r="G46" s="10" t="s">
        <v>11</v>
      </c>
      <c r="H46" s="10" t="s">
        <v>12</v>
      </c>
      <c r="I46" s="10" t="s">
        <v>13</v>
      </c>
    </row>
    <row r="47" spans="1:9">
      <c r="A47" s="27" t="s">
        <v>14</v>
      </c>
      <c r="B47" s="27"/>
      <c r="C47" s="27"/>
      <c r="D47" s="27"/>
      <c r="E47" s="27"/>
      <c r="F47" s="27"/>
      <c r="G47" s="27"/>
      <c r="H47" s="27"/>
      <c r="I47" s="27"/>
    </row>
    <row r="48" spans="1:9">
      <c r="A48" s="11" t="s">
        <v>17</v>
      </c>
      <c r="B48" s="12" t="s">
        <v>16</v>
      </c>
      <c r="C48" s="13">
        <v>150</v>
      </c>
      <c r="D48" s="13">
        <v>160</v>
      </c>
      <c r="E48" s="13">
        <v>160</v>
      </c>
      <c r="F48" s="13">
        <v>160</v>
      </c>
      <c r="G48" s="13">
        <v>170</v>
      </c>
      <c r="H48" s="13">
        <v>176</v>
      </c>
      <c r="I48" s="13">
        <v>179</v>
      </c>
    </row>
    <row r="49" spans="1:9">
      <c r="A49" s="11" t="s">
        <v>20</v>
      </c>
      <c r="B49" s="12" t="s">
        <v>19</v>
      </c>
      <c r="C49" s="14">
        <v>0.1</v>
      </c>
      <c r="D49" s="14">
        <v>0.11</v>
      </c>
      <c r="E49" s="14">
        <v>0.15</v>
      </c>
      <c r="F49" s="14">
        <v>0.18</v>
      </c>
      <c r="G49" s="14">
        <v>0.25</v>
      </c>
      <c r="H49" s="14">
        <v>0.3</v>
      </c>
      <c r="I49" s="14">
        <v>0.31</v>
      </c>
    </row>
    <row r="50" spans="1:9" ht="28">
      <c r="A50" s="11" t="s">
        <v>18</v>
      </c>
      <c r="B50" s="12" t="s">
        <v>16</v>
      </c>
      <c r="C50" s="15">
        <f>C48*C49</f>
        <v>15</v>
      </c>
      <c r="D50" s="15">
        <f t="shared" ref="D50" si="18">D48*D49</f>
        <v>17.600000000000001</v>
      </c>
      <c r="E50" s="15">
        <f t="shared" ref="E50" si="19">E48*E49</f>
        <v>24</v>
      </c>
      <c r="F50" s="15">
        <f t="shared" ref="F50" si="20">F48*F49</f>
        <v>28.799999999999997</v>
      </c>
      <c r="G50" s="15">
        <f t="shared" ref="G50" si="21">G48*G49</f>
        <v>42.5</v>
      </c>
      <c r="H50" s="15">
        <f t="shared" ref="H50" si="22">H48*H49</f>
        <v>52.8</v>
      </c>
      <c r="I50" s="15">
        <f t="shared" ref="I50" si="23">I48*I49</f>
        <v>55.49</v>
      </c>
    </row>
    <row r="51" spans="1:9">
      <c r="A51" s="11" t="s">
        <v>22</v>
      </c>
      <c r="B51" s="12" t="s">
        <v>21</v>
      </c>
      <c r="C51" s="13">
        <v>5</v>
      </c>
      <c r="D51" s="13">
        <v>6</v>
      </c>
      <c r="E51" s="13">
        <v>7</v>
      </c>
      <c r="F51" s="13">
        <v>8</v>
      </c>
      <c r="G51" s="13">
        <v>8</v>
      </c>
      <c r="H51" s="13">
        <v>8</v>
      </c>
      <c r="I51" s="13">
        <v>8</v>
      </c>
    </row>
    <row r="52" spans="1:9">
      <c r="A52" s="11" t="s">
        <v>23</v>
      </c>
      <c r="B52" s="12" t="s">
        <v>24</v>
      </c>
      <c r="C52" s="13">
        <v>200</v>
      </c>
      <c r="D52" s="13">
        <v>300</v>
      </c>
      <c r="E52" s="13">
        <v>350</v>
      </c>
      <c r="F52" s="13">
        <v>320</v>
      </c>
      <c r="G52" s="13">
        <v>360</v>
      </c>
      <c r="H52" s="13">
        <v>380</v>
      </c>
      <c r="I52" s="13">
        <v>390</v>
      </c>
    </row>
    <row r="53" spans="1:9">
      <c r="A53" s="27" t="s">
        <v>35</v>
      </c>
      <c r="B53" s="27"/>
      <c r="C53" s="27"/>
      <c r="D53" s="27"/>
      <c r="E53" s="27"/>
      <c r="F53" s="27"/>
      <c r="G53" s="27"/>
      <c r="H53" s="27"/>
      <c r="I53" s="27"/>
    </row>
    <row r="54" spans="1:9">
      <c r="A54" s="11" t="str">
        <f>A45</f>
        <v>название сегмента 3</v>
      </c>
      <c r="B54" s="12" t="s">
        <v>33</v>
      </c>
      <c r="C54" s="15">
        <f>C48*C51</f>
        <v>750</v>
      </c>
      <c r="D54" s="15">
        <f>D48*D51</f>
        <v>960</v>
      </c>
      <c r="E54" s="15">
        <f>E48*E51</f>
        <v>1120</v>
      </c>
      <c r="F54" s="15">
        <f>F48*F51</f>
        <v>1280</v>
      </c>
      <c r="G54" s="15">
        <f>G48*G51</f>
        <v>1360</v>
      </c>
      <c r="H54" s="15">
        <f>H48*H51</f>
        <v>1408</v>
      </c>
      <c r="I54" s="15">
        <f>I48*I51</f>
        <v>1432</v>
      </c>
    </row>
    <row r="55" spans="1:9">
      <c r="A55" s="11" t="str">
        <f>A45</f>
        <v>название сегмента 3</v>
      </c>
      <c r="B55" s="12" t="s">
        <v>34</v>
      </c>
      <c r="C55" s="15">
        <f>C54*C52</f>
        <v>150000</v>
      </c>
      <c r="D55" s="15">
        <f t="shared" ref="D55:I55" si="24">D54*D52</f>
        <v>288000</v>
      </c>
      <c r="E55" s="15">
        <f t="shared" si="24"/>
        <v>392000</v>
      </c>
      <c r="F55" s="15">
        <f t="shared" si="24"/>
        <v>409600</v>
      </c>
      <c r="G55" s="15">
        <f t="shared" si="24"/>
        <v>489600</v>
      </c>
      <c r="H55" s="15">
        <f t="shared" si="24"/>
        <v>535040</v>
      </c>
      <c r="I55" s="15">
        <f t="shared" si="24"/>
        <v>558480</v>
      </c>
    </row>
    <row r="56" spans="1:9">
      <c r="A56" s="27" t="s">
        <v>36</v>
      </c>
      <c r="B56" s="27"/>
      <c r="C56" s="27"/>
      <c r="D56" s="27"/>
      <c r="E56" s="27"/>
      <c r="F56" s="27"/>
      <c r="G56" s="27"/>
      <c r="H56" s="27"/>
      <c r="I56" s="27"/>
    </row>
    <row r="57" spans="1:9">
      <c r="A57" s="11" t="str">
        <f>A45</f>
        <v>название сегмента 3</v>
      </c>
      <c r="B57" s="12" t="s">
        <v>33</v>
      </c>
      <c r="C57" s="15">
        <f>C50*C51</f>
        <v>75</v>
      </c>
      <c r="D57" s="15">
        <f t="shared" ref="D57:I57" si="25">D50*D51</f>
        <v>105.60000000000001</v>
      </c>
      <c r="E57" s="15">
        <f t="shared" si="25"/>
        <v>168</v>
      </c>
      <c r="F57" s="15">
        <f t="shared" si="25"/>
        <v>230.39999999999998</v>
      </c>
      <c r="G57" s="15">
        <f t="shared" si="25"/>
        <v>340</v>
      </c>
      <c r="H57" s="15">
        <f t="shared" si="25"/>
        <v>422.4</v>
      </c>
      <c r="I57" s="15">
        <f t="shared" si="25"/>
        <v>443.92</v>
      </c>
    </row>
    <row r="58" spans="1:9">
      <c r="A58" s="11" t="str">
        <f>A45</f>
        <v>название сегмента 3</v>
      </c>
      <c r="B58" s="12" t="s">
        <v>34</v>
      </c>
      <c r="C58" s="15">
        <f>C57*C52</f>
        <v>15000</v>
      </c>
      <c r="D58" s="15">
        <f t="shared" ref="D58" si="26">D57*D52</f>
        <v>31680.000000000004</v>
      </c>
      <c r="E58" s="15">
        <f t="shared" ref="E58" si="27">E57*E52</f>
        <v>58800</v>
      </c>
      <c r="F58" s="15">
        <f t="shared" ref="F58" si="28">F57*F52</f>
        <v>73728</v>
      </c>
      <c r="G58" s="15">
        <f t="shared" ref="G58" si="29">G57*G52</f>
        <v>122400</v>
      </c>
      <c r="H58" s="15">
        <f t="shared" ref="H58" si="30">H57*H52</f>
        <v>160512</v>
      </c>
      <c r="I58" s="15">
        <f t="shared" ref="I58" si="31">I57*I52</f>
        <v>173128.80000000002</v>
      </c>
    </row>
    <row r="60" spans="1:9" ht="28">
      <c r="A60" s="28" t="s">
        <v>37</v>
      </c>
      <c r="B60" s="29" t="s">
        <v>15</v>
      </c>
      <c r="C60" s="9" t="s">
        <v>1</v>
      </c>
      <c r="D60" s="9" t="s">
        <v>1</v>
      </c>
      <c r="E60" s="9" t="s">
        <v>2</v>
      </c>
      <c r="F60" s="9" t="s">
        <v>3</v>
      </c>
      <c r="G60" s="9" t="s">
        <v>4</v>
      </c>
      <c r="H60" s="9" t="s">
        <v>5</v>
      </c>
      <c r="I60" s="9" t="s">
        <v>6</v>
      </c>
    </row>
    <row r="61" spans="1:9">
      <c r="A61" s="28"/>
      <c r="B61" s="29"/>
      <c r="C61" s="10" t="s">
        <v>7</v>
      </c>
      <c r="D61" s="10" t="s">
        <v>10</v>
      </c>
      <c r="E61" s="10" t="s">
        <v>9</v>
      </c>
      <c r="F61" s="10" t="s">
        <v>8</v>
      </c>
      <c r="G61" s="10" t="s">
        <v>11</v>
      </c>
      <c r="H61" s="10" t="s">
        <v>12</v>
      </c>
      <c r="I61" s="10" t="s">
        <v>13</v>
      </c>
    </row>
    <row r="62" spans="1:9">
      <c r="A62" s="11" t="str">
        <f>A24</f>
        <v>название сегмента 1</v>
      </c>
      <c r="B62" s="12" t="s">
        <v>33</v>
      </c>
      <c r="C62" s="22">
        <f t="shared" ref="C62:I62" si="32">C24</f>
        <v>750</v>
      </c>
      <c r="D62" s="22">
        <f t="shared" si="32"/>
        <v>960</v>
      </c>
      <c r="E62" s="22">
        <f t="shared" si="32"/>
        <v>1120</v>
      </c>
      <c r="F62" s="22">
        <f t="shared" si="32"/>
        <v>1280</v>
      </c>
      <c r="G62" s="22">
        <f t="shared" si="32"/>
        <v>1360</v>
      </c>
      <c r="H62" s="22">
        <f t="shared" si="32"/>
        <v>1408</v>
      </c>
      <c r="I62" s="22">
        <f t="shared" si="32"/>
        <v>1432</v>
      </c>
    </row>
    <row r="63" spans="1:9">
      <c r="A63" s="17" t="str">
        <f>A39</f>
        <v>название сегмента 2</v>
      </c>
      <c r="B63" s="12" t="s">
        <v>33</v>
      </c>
      <c r="C63" s="23">
        <f t="shared" ref="C63:I63" si="33">C39</f>
        <v>750</v>
      </c>
      <c r="D63" s="23">
        <f t="shared" si="33"/>
        <v>960</v>
      </c>
      <c r="E63" s="23">
        <f t="shared" si="33"/>
        <v>1120</v>
      </c>
      <c r="F63" s="23">
        <f t="shared" si="33"/>
        <v>1280</v>
      </c>
      <c r="G63" s="23">
        <f t="shared" si="33"/>
        <v>1360</v>
      </c>
      <c r="H63" s="23">
        <f t="shared" si="33"/>
        <v>1408</v>
      </c>
      <c r="I63" s="23">
        <f t="shared" si="33"/>
        <v>1432</v>
      </c>
    </row>
    <row r="64" spans="1:9">
      <c r="A64" s="17" t="str">
        <f>A54</f>
        <v>название сегмента 3</v>
      </c>
      <c r="B64" s="12" t="s">
        <v>33</v>
      </c>
      <c r="C64" s="23">
        <f t="shared" ref="C64:I64" si="34">C54</f>
        <v>750</v>
      </c>
      <c r="D64" s="23">
        <f t="shared" si="34"/>
        <v>960</v>
      </c>
      <c r="E64" s="23">
        <f t="shared" si="34"/>
        <v>1120</v>
      </c>
      <c r="F64" s="23">
        <f t="shared" si="34"/>
        <v>1280</v>
      </c>
      <c r="G64" s="23">
        <f t="shared" si="34"/>
        <v>1360</v>
      </c>
      <c r="H64" s="23">
        <f t="shared" si="34"/>
        <v>1408</v>
      </c>
      <c r="I64" s="23">
        <f t="shared" si="34"/>
        <v>1432</v>
      </c>
    </row>
    <row r="65" spans="1:9">
      <c r="A65" s="18"/>
      <c r="B65" s="18"/>
      <c r="C65" s="21">
        <f>SUM(C62:C64)</f>
        <v>2250</v>
      </c>
      <c r="D65" s="21">
        <f t="shared" ref="D65:I65" si="35">SUM(D62:D64)</f>
        <v>2880</v>
      </c>
      <c r="E65" s="21">
        <f t="shared" si="35"/>
        <v>3360</v>
      </c>
      <c r="F65" s="21">
        <f t="shared" si="35"/>
        <v>3840</v>
      </c>
      <c r="G65" s="21">
        <f t="shared" si="35"/>
        <v>4080</v>
      </c>
      <c r="H65" s="21">
        <f t="shared" si="35"/>
        <v>4224</v>
      </c>
      <c r="I65" s="21">
        <f t="shared" si="35"/>
        <v>4296</v>
      </c>
    </row>
    <row r="66" spans="1:9">
      <c r="A66" s="17" t="str">
        <f>A25</f>
        <v>название сегмента 1</v>
      </c>
      <c r="B66" s="12" t="s">
        <v>34</v>
      </c>
      <c r="C66" s="23">
        <f t="shared" ref="C66:I66" si="36">C25</f>
        <v>150000</v>
      </c>
      <c r="D66" s="23">
        <f t="shared" si="36"/>
        <v>288000</v>
      </c>
      <c r="E66" s="23">
        <f t="shared" si="36"/>
        <v>392000</v>
      </c>
      <c r="F66" s="23">
        <f t="shared" si="36"/>
        <v>409600</v>
      </c>
      <c r="G66" s="23">
        <f t="shared" si="36"/>
        <v>489600</v>
      </c>
      <c r="H66" s="23">
        <f t="shared" si="36"/>
        <v>535040</v>
      </c>
      <c r="I66" s="23">
        <f t="shared" si="36"/>
        <v>558480</v>
      </c>
    </row>
    <row r="67" spans="1:9">
      <c r="A67" s="17" t="str">
        <f>A40</f>
        <v>название сегмента 2</v>
      </c>
      <c r="B67" s="12" t="s">
        <v>34</v>
      </c>
      <c r="C67" s="23">
        <f t="shared" ref="C67:I67" si="37">C40</f>
        <v>150000</v>
      </c>
      <c r="D67" s="23">
        <f t="shared" si="37"/>
        <v>288000</v>
      </c>
      <c r="E67" s="23">
        <f t="shared" si="37"/>
        <v>392000</v>
      </c>
      <c r="F67" s="23">
        <f t="shared" si="37"/>
        <v>409600</v>
      </c>
      <c r="G67" s="23">
        <f t="shared" si="37"/>
        <v>489600</v>
      </c>
      <c r="H67" s="23">
        <f t="shared" si="37"/>
        <v>535040</v>
      </c>
      <c r="I67" s="23">
        <f t="shared" si="37"/>
        <v>558480</v>
      </c>
    </row>
    <row r="68" spans="1:9">
      <c r="A68" s="17" t="str">
        <f>A55</f>
        <v>название сегмента 3</v>
      </c>
      <c r="B68" s="12" t="s">
        <v>34</v>
      </c>
      <c r="C68" s="23">
        <f t="shared" ref="C68:I68" si="38">C55</f>
        <v>150000</v>
      </c>
      <c r="D68" s="23">
        <f t="shared" si="38"/>
        <v>288000</v>
      </c>
      <c r="E68" s="23">
        <f t="shared" si="38"/>
        <v>392000</v>
      </c>
      <c r="F68" s="23">
        <f t="shared" si="38"/>
        <v>409600</v>
      </c>
      <c r="G68" s="23">
        <f t="shared" si="38"/>
        <v>489600</v>
      </c>
      <c r="H68" s="23">
        <f t="shared" si="38"/>
        <v>535040</v>
      </c>
      <c r="I68" s="23">
        <f t="shared" si="38"/>
        <v>558480</v>
      </c>
    </row>
    <row r="69" spans="1:9">
      <c r="A69" s="18"/>
      <c r="B69" s="18"/>
      <c r="C69" s="21">
        <f>SUM(C66:C68)</f>
        <v>450000</v>
      </c>
      <c r="D69" s="21">
        <f t="shared" ref="D69" si="39">SUM(D66:D68)</f>
        <v>864000</v>
      </c>
      <c r="E69" s="21">
        <f t="shared" ref="E69" si="40">SUM(E66:E68)</f>
        <v>1176000</v>
      </c>
      <c r="F69" s="21">
        <f t="shared" ref="F69" si="41">SUM(F66:F68)</f>
        <v>1228800</v>
      </c>
      <c r="G69" s="21">
        <f t="shared" ref="G69" si="42">SUM(G66:G68)</f>
        <v>1468800</v>
      </c>
      <c r="H69" s="21">
        <f t="shared" ref="H69" si="43">SUM(H66:H68)</f>
        <v>1605120</v>
      </c>
      <c r="I69" s="21">
        <f t="shared" ref="I69" si="44">SUM(I66:I68)</f>
        <v>1675440</v>
      </c>
    </row>
    <row r="70" spans="1:9" ht="28">
      <c r="A70" s="28" t="s">
        <v>38</v>
      </c>
      <c r="B70" s="29" t="s">
        <v>15</v>
      </c>
      <c r="C70" s="9" t="s">
        <v>1</v>
      </c>
      <c r="D70" s="9" t="s">
        <v>1</v>
      </c>
      <c r="E70" s="9" t="s">
        <v>2</v>
      </c>
      <c r="F70" s="9" t="s">
        <v>3</v>
      </c>
      <c r="G70" s="9" t="s">
        <v>4</v>
      </c>
      <c r="H70" s="9" t="s">
        <v>5</v>
      </c>
      <c r="I70" s="9" t="s">
        <v>6</v>
      </c>
    </row>
    <row r="71" spans="1:9">
      <c r="A71" s="28"/>
      <c r="B71" s="29"/>
      <c r="C71" s="10" t="s">
        <v>7</v>
      </c>
      <c r="D71" s="10" t="s">
        <v>10</v>
      </c>
      <c r="E71" s="10" t="s">
        <v>9</v>
      </c>
      <c r="F71" s="10" t="s">
        <v>8</v>
      </c>
      <c r="G71" s="10" t="s">
        <v>11</v>
      </c>
      <c r="H71" s="10" t="s">
        <v>12</v>
      </c>
      <c r="I71" s="10" t="s">
        <v>13</v>
      </c>
    </row>
    <row r="72" spans="1:9">
      <c r="A72" s="17" t="str">
        <f>A27</f>
        <v>название сегмента 1</v>
      </c>
      <c r="B72" s="12" t="s">
        <v>33</v>
      </c>
      <c r="C72" s="22">
        <f>C27</f>
        <v>75</v>
      </c>
      <c r="D72" s="22">
        <f t="shared" ref="D72:I72" si="45">D27</f>
        <v>105.60000000000001</v>
      </c>
      <c r="E72" s="22">
        <f t="shared" si="45"/>
        <v>168</v>
      </c>
      <c r="F72" s="22">
        <f t="shared" si="45"/>
        <v>230.39999999999998</v>
      </c>
      <c r="G72" s="22">
        <f t="shared" si="45"/>
        <v>340</v>
      </c>
      <c r="H72" s="22">
        <f t="shared" si="45"/>
        <v>422.4</v>
      </c>
      <c r="I72" s="22">
        <f t="shared" si="45"/>
        <v>443.92</v>
      </c>
    </row>
    <row r="73" spans="1:9">
      <c r="A73" s="17" t="str">
        <f>A42</f>
        <v>название сегмента 2</v>
      </c>
      <c r="B73" s="12" t="s">
        <v>33</v>
      </c>
      <c r="C73" s="23">
        <f>C42</f>
        <v>75</v>
      </c>
      <c r="D73" s="23">
        <f t="shared" ref="D73:I73" si="46">D42</f>
        <v>105.60000000000001</v>
      </c>
      <c r="E73" s="23">
        <f t="shared" si="46"/>
        <v>168</v>
      </c>
      <c r="F73" s="23">
        <f t="shared" si="46"/>
        <v>230.39999999999998</v>
      </c>
      <c r="G73" s="23">
        <f t="shared" si="46"/>
        <v>340</v>
      </c>
      <c r="H73" s="23">
        <f t="shared" si="46"/>
        <v>422.4</v>
      </c>
      <c r="I73" s="23">
        <f t="shared" si="46"/>
        <v>443.92</v>
      </c>
    </row>
    <row r="74" spans="1:9">
      <c r="A74" s="17" t="str">
        <f>A57</f>
        <v>название сегмента 3</v>
      </c>
      <c r="B74" s="12" t="s">
        <v>33</v>
      </c>
      <c r="C74" s="23">
        <f>C57</f>
        <v>75</v>
      </c>
      <c r="D74" s="23">
        <f t="shared" ref="D74:I74" si="47">D57</f>
        <v>105.60000000000001</v>
      </c>
      <c r="E74" s="23">
        <f t="shared" si="47"/>
        <v>168</v>
      </c>
      <c r="F74" s="23">
        <f t="shared" si="47"/>
        <v>230.39999999999998</v>
      </c>
      <c r="G74" s="23">
        <f t="shared" si="47"/>
        <v>340</v>
      </c>
      <c r="H74" s="23">
        <f t="shared" si="47"/>
        <v>422.4</v>
      </c>
      <c r="I74" s="23">
        <f t="shared" si="47"/>
        <v>443.92</v>
      </c>
    </row>
    <row r="75" spans="1:9">
      <c r="A75" s="18"/>
      <c r="B75" s="18"/>
      <c r="C75" s="21">
        <f>SUM(C72:C74)</f>
        <v>225</v>
      </c>
      <c r="D75" s="21">
        <f t="shared" ref="D75" si="48">SUM(D72:D74)</f>
        <v>316.8</v>
      </c>
      <c r="E75" s="21">
        <f t="shared" ref="E75" si="49">SUM(E72:E74)</f>
        <v>504</v>
      </c>
      <c r="F75" s="21">
        <f t="shared" ref="F75" si="50">SUM(F72:F74)</f>
        <v>691.19999999999993</v>
      </c>
      <c r="G75" s="21">
        <f t="shared" ref="G75" si="51">SUM(G72:G74)</f>
        <v>1020</v>
      </c>
      <c r="H75" s="21">
        <f t="shared" ref="H75" si="52">SUM(H72:H74)</f>
        <v>1267.1999999999998</v>
      </c>
      <c r="I75" s="21">
        <f t="shared" ref="I75" si="53">SUM(I72:I74)</f>
        <v>1331.76</v>
      </c>
    </row>
    <row r="76" spans="1:9">
      <c r="A76" s="17" t="str">
        <f>A28</f>
        <v>название сегмента 1</v>
      </c>
      <c r="B76" s="12" t="s">
        <v>34</v>
      </c>
      <c r="C76" s="23">
        <f>C28</f>
        <v>15000</v>
      </c>
      <c r="D76" s="23">
        <f t="shared" ref="D76:I76" si="54">D28</f>
        <v>31680.000000000004</v>
      </c>
      <c r="E76" s="23">
        <f t="shared" si="54"/>
        <v>58800</v>
      </c>
      <c r="F76" s="23">
        <f t="shared" si="54"/>
        <v>73728</v>
      </c>
      <c r="G76" s="23">
        <f t="shared" si="54"/>
        <v>122400</v>
      </c>
      <c r="H76" s="23">
        <f t="shared" si="54"/>
        <v>160512</v>
      </c>
      <c r="I76" s="23">
        <f t="shared" si="54"/>
        <v>173128.80000000002</v>
      </c>
    </row>
    <row r="77" spans="1:9">
      <c r="A77" s="17" t="str">
        <f>A43</f>
        <v>название сегмента 2</v>
      </c>
      <c r="B77" s="12" t="s">
        <v>34</v>
      </c>
      <c r="C77" s="23">
        <f>C43</f>
        <v>15000</v>
      </c>
      <c r="D77" s="23">
        <f t="shared" ref="D77:I77" si="55">D43</f>
        <v>31680.000000000004</v>
      </c>
      <c r="E77" s="23">
        <f t="shared" si="55"/>
        <v>58800</v>
      </c>
      <c r="F77" s="23">
        <f t="shared" si="55"/>
        <v>73728</v>
      </c>
      <c r="G77" s="23">
        <f t="shared" si="55"/>
        <v>122400</v>
      </c>
      <c r="H77" s="23">
        <f t="shared" si="55"/>
        <v>160512</v>
      </c>
      <c r="I77" s="23">
        <f t="shared" si="55"/>
        <v>173128.80000000002</v>
      </c>
    </row>
    <row r="78" spans="1:9">
      <c r="A78" s="17" t="str">
        <f>A58</f>
        <v>название сегмента 3</v>
      </c>
      <c r="B78" s="12" t="s">
        <v>34</v>
      </c>
      <c r="C78" s="23">
        <f>C58</f>
        <v>15000</v>
      </c>
      <c r="D78" s="23">
        <f t="shared" ref="D78:I78" si="56">D58</f>
        <v>31680.000000000004</v>
      </c>
      <c r="E78" s="23">
        <f t="shared" si="56"/>
        <v>58800</v>
      </c>
      <c r="F78" s="23">
        <f t="shared" si="56"/>
        <v>73728</v>
      </c>
      <c r="G78" s="23">
        <f t="shared" si="56"/>
        <v>122400</v>
      </c>
      <c r="H78" s="23">
        <f t="shared" si="56"/>
        <v>160512</v>
      </c>
      <c r="I78" s="23">
        <f t="shared" si="56"/>
        <v>173128.80000000002</v>
      </c>
    </row>
    <row r="79" spans="1:9">
      <c r="A79" s="18"/>
      <c r="B79" s="18"/>
      <c r="C79" s="21">
        <f>SUM(C76:C78)</f>
        <v>45000</v>
      </c>
      <c r="D79" s="21">
        <f t="shared" ref="D79" si="57">SUM(D76:D78)</f>
        <v>95040.000000000015</v>
      </c>
      <c r="E79" s="21">
        <f t="shared" ref="E79" si="58">SUM(E76:E78)</f>
        <v>176400</v>
      </c>
      <c r="F79" s="21">
        <f t="shared" ref="F79" si="59">SUM(F76:F78)</f>
        <v>221184</v>
      </c>
      <c r="G79" s="21">
        <f t="shared" ref="G79" si="60">SUM(G76:G78)</f>
        <v>367200</v>
      </c>
      <c r="H79" s="21">
        <f t="shared" ref="H79" si="61">SUM(H76:H78)</f>
        <v>481536</v>
      </c>
      <c r="I79" s="21">
        <f t="shared" ref="I79" si="62">SUM(I76:I78)</f>
        <v>519386.4</v>
      </c>
    </row>
  </sheetData>
  <mergeCells count="19">
    <mergeCell ref="A47:I47"/>
    <mergeCell ref="A17:I17"/>
    <mergeCell ref="B15:B16"/>
    <mergeCell ref="A15:A16"/>
    <mergeCell ref="A23:I23"/>
    <mergeCell ref="A26:I26"/>
    <mergeCell ref="A30:A31"/>
    <mergeCell ref="B30:B31"/>
    <mergeCell ref="A32:I32"/>
    <mergeCell ref="A38:I38"/>
    <mergeCell ref="A41:I41"/>
    <mergeCell ref="A45:A46"/>
    <mergeCell ref="B45:B46"/>
    <mergeCell ref="A53:I53"/>
    <mergeCell ref="A56:I56"/>
    <mergeCell ref="A60:A61"/>
    <mergeCell ref="B60:B61"/>
    <mergeCell ref="A70:A71"/>
    <mergeCell ref="B70:B71"/>
  </mergeCells>
  <hyperlinks>
    <hyperlink ref="B2" r:id="rId1"/>
  </hyperlinks>
  <pageMargins left="0.7" right="0.7" top="0.75" bottom="0.75" header="0.3" footer="0.3"/>
  <pageSetup paperSize="9" orientation="portrait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Расчет емкости рынка сокр</vt:lpstr>
      <vt:lpstr>Расчет емкости рынка полный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2014-01-15T11:49:01Z</dcterms:modified>
</cp:coreProperties>
</file>