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erkach/Desktop/Шаблоны/Шаблоны методик и инструментов для проведения маркетинговых анализов/"/>
    </mc:Choice>
  </mc:AlternateContent>
  <bookViews>
    <workbookView xWindow="0" yWindow="460" windowWidth="25600" windowHeight="13800" tabRatio="500" activeTab="1"/>
  </bookViews>
  <sheets>
    <sheet name="Исходные данные" sheetId="1" r:id="rId1"/>
    <sheet name="БКГ+анализ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2" l="1"/>
  <c r="D47" i="2"/>
  <c r="F41" i="2"/>
  <c r="D41" i="2"/>
  <c r="F25" i="2"/>
  <c r="D25" i="2"/>
  <c r="F19" i="2"/>
  <c r="D19" i="2"/>
  <c r="J29" i="1"/>
  <c r="K29" i="1"/>
  <c r="J28" i="1"/>
  <c r="K28" i="1"/>
  <c r="J27" i="1"/>
  <c r="K27" i="1"/>
  <c r="J26" i="1"/>
  <c r="K26" i="1"/>
  <c r="J25" i="1"/>
  <c r="K25" i="1"/>
  <c r="E30" i="1"/>
  <c r="F29" i="1"/>
  <c r="G29" i="1"/>
  <c r="F28" i="1"/>
  <c r="G28" i="1"/>
  <c r="F27" i="1"/>
  <c r="G27" i="1"/>
  <c r="F26" i="1"/>
  <c r="G26" i="1"/>
  <c r="F25" i="1"/>
  <c r="G25" i="1"/>
  <c r="C30" i="1"/>
  <c r="B30" i="1"/>
</calcChain>
</file>

<file path=xl/sharedStrings.xml><?xml version="1.0" encoding="utf-8"?>
<sst xmlns="http://schemas.openxmlformats.org/spreadsheetml/2006/main" count="109" uniqueCount="63">
  <si>
    <t>ШАБЛОН ПОСТРОЕНИЯ МАТРИЦЫ БКГ</t>
  </si>
  <si>
    <t>БКГ АНАЛИЗ</t>
  </si>
  <si>
    <t>Компания:</t>
  </si>
  <si>
    <t>Название компании</t>
  </si>
  <si>
    <t>Группы товаров:</t>
  </si>
  <si>
    <t>Перечислить анализируемые группы товаров</t>
  </si>
  <si>
    <t>Бренд 1</t>
  </si>
  <si>
    <t>Бренд 2</t>
  </si>
  <si>
    <t>Бренд 3</t>
  </si>
  <si>
    <t>Бренд 4</t>
  </si>
  <si>
    <t>Бренд 5</t>
  </si>
  <si>
    <t>Название группы</t>
  </si>
  <si>
    <t>Объем продаж, руб</t>
  </si>
  <si>
    <t>Объем прибыли, руб</t>
  </si>
  <si>
    <t>указать период</t>
  </si>
  <si>
    <t>ИТОГО</t>
  </si>
  <si>
    <t>заполняемые ячейки</t>
  </si>
  <si>
    <t>ячейки с формулами</t>
  </si>
  <si>
    <t>Темп роста</t>
  </si>
  <si>
    <t>Емкость рынка</t>
  </si>
  <si>
    <t>Взвешенный темп роста</t>
  </si>
  <si>
    <t>указать период*</t>
  </si>
  <si>
    <t>Расчет средневзвешенного темпа роста рынка для матрицы**</t>
  </si>
  <si>
    <t>*Период, за который будет проведен анализ может быть любым: месяц, квартал, полугодие, год</t>
  </si>
  <si>
    <t>Допускается в модели использовать просто темп роста рынка</t>
  </si>
  <si>
    <t>Доля рынка бренда в сегменте</t>
  </si>
  <si>
    <t>Доля рынка ключевого конкурента</t>
  </si>
  <si>
    <t>Относительная доля рынка</t>
  </si>
  <si>
    <t xml:space="preserve">Рост для матрицы </t>
  </si>
  <si>
    <t>Доля для матрицы</t>
  </si>
  <si>
    <t>Расчет относительной доли рынка***</t>
  </si>
  <si>
    <t>поставить значение "1" - если доля Вашего товара выше доли ключевого конкурента</t>
  </si>
  <si>
    <t>поставить значение "0" - если доля Вашего товара меньше доли ключевого конкурента</t>
  </si>
  <si>
    <t>1.СВОДНАЯ ТАБЛИЦА ДАННЫХ</t>
  </si>
  <si>
    <t>Высокий (больше 10%)</t>
  </si>
  <si>
    <t>2. ПОСТРОЕНИЕ МАТРИЦЫ БКГ по объему продаж</t>
  </si>
  <si>
    <t>Объем продаж</t>
  </si>
  <si>
    <t>Низкий (меньше 10%)</t>
  </si>
  <si>
    <t>Низкая (меньше 1)</t>
  </si>
  <si>
    <t>Высокая (больше 1)</t>
  </si>
  <si>
    <t>ТРУДНЫЕ ДЕТИ</t>
  </si>
  <si>
    <t>ЗВЕЗДЫ</t>
  </si>
  <si>
    <t>ДОЙНЫЕ КОРОВЫ</t>
  </si>
  <si>
    <t>СОБАКИ</t>
  </si>
  <si>
    <t>Наименование</t>
  </si>
  <si>
    <t>3. ПОСТРОЕНИЕ МАТРИЦЫ БКГ по объему прибыли</t>
  </si>
  <si>
    <t>Отсортировать в каждой ячейке товарные группы по объему продаж</t>
  </si>
  <si>
    <t>Отсортировать в каждой ячейке товарные группы по объему прибыли</t>
  </si>
  <si>
    <t xml:space="preserve">Анализ по объему прибыли позволяет судить о возможности инвестиций </t>
  </si>
  <si>
    <t>Анализ по объему продаж позволяет судить о перспективах развития бизнеса</t>
  </si>
  <si>
    <t>ВЫВОДЫ:</t>
  </si>
  <si>
    <t>ВЫВОД:</t>
  </si>
  <si>
    <t>** В примере рассчитан средневзвешенный темп роста рынка (взвешенный на суммарную емкость рынка, на котором функционирует компания)</t>
  </si>
  <si>
    <t xml:space="preserve">***Если нет точных данных по доля рынка - можно поступить проще: </t>
  </si>
  <si>
    <t>Занести с листа "Исходные данные" товарные категории в соответствующие ячейки</t>
  </si>
  <si>
    <t>Баланс портфеля: удовлетворительный.  Необходимо осваивать новые перспективные направления и укреплять положение новинок - трудных детей на рынке.</t>
  </si>
  <si>
    <t>Баланс портфеля с точки зрения инвестиций хороший:  прибыль от "дойных коров" сможет обеспечить поддержку "трудных детей". А доля "неликвидного ассортимента - собак" в портфеле не так велика. Приоритет в инвестициях: поддержка Бренда 5, развитие бренда 3, создание новых товаров. Бренд 2 - необходимо сперва увеличить рентабельность производства, иначе инвестиции нецелесообразны. Бренд 4 - минимальная поддержка.</t>
  </si>
  <si>
    <t>Чем ближе выбранный период к году, тем выше объективность данных (исключается влияние сезонности продаж)</t>
  </si>
  <si>
    <t>&lt;/h</t>
  </si>
  <si>
    <r>
      <rPr>
        <b/>
        <sz val="12"/>
        <color theme="1"/>
        <rFont val="Microsoft Sans Serif"/>
      </rPr>
      <t>№4</t>
    </r>
    <r>
      <rPr>
        <sz val="12"/>
        <color theme="1"/>
        <rFont val="Microsoft Sans Serif"/>
      </rPr>
      <t xml:space="preserve"> Низкая доля группы в портфеле. Необходимо увеличивать кол-во новинок и разработок. Существующие бренды 2 и 3 развивать по схеме: создание конкурентных преимуществ - рост дистрибуции - поддержка</t>
    </r>
  </si>
  <si>
    <r>
      <rPr>
        <b/>
        <sz val="12"/>
        <color theme="1"/>
        <rFont val="Microsoft Sans Serif"/>
      </rPr>
      <t>№2</t>
    </r>
    <r>
      <rPr>
        <sz val="12"/>
        <color theme="1"/>
        <rFont val="Microsoft Sans Serif"/>
      </rPr>
      <t xml:space="preserve"> Компании не хватает звезд. Необходимо рассмотреть возможность развития "Бренд 2" и "Бренд 3" в звезды (укрепить конкурентные преимущества, построить дистрибуцию, развить знание товара). В случае невозможности развития существующих "трудных детей" в звезды - рассмотреть создание новых товарных категорий или брендов, способных занять это место</t>
    </r>
  </si>
  <si>
    <r>
      <rPr>
        <b/>
        <sz val="12"/>
        <color theme="1"/>
        <rFont val="Microsoft Sans Serif"/>
      </rPr>
      <t>№1</t>
    </r>
    <r>
      <rPr>
        <sz val="12"/>
        <color theme="1"/>
        <rFont val="Microsoft Sans Serif"/>
      </rPr>
      <t xml:space="preserve"> Первым шагом компания должна решить судьбу "Бренд 1". Данную товарную группу необходимо закрывать. Если емкость рынка велика - то можно попробовать сделать из товара "дойную корову" - тогда необходимы программы по репозиционированию или улучшению товара</t>
    </r>
  </si>
  <si>
    <t>№3 Основной акцент в поддержке делать на "Бренд 5" - обеспечивает основную долю продаж. Цель удержать положение.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</si>
</sst>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р_у_б_._-;\-* #,##0\ _р_у_б_._-;_-* &quot;-&quot;\ _р_у_б_._-;_-@_-"/>
    <numFmt numFmtId="165" formatCode="_-* #,##0.00\ _р_у_б_._-;\-* #,##0.00\ _р_у_б_._-;_-* &quot;-&quot;??\ _р_у_б_._-;_-@_-"/>
    <numFmt numFmtId="166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Microsoft Sans Serif"/>
    </font>
    <font>
      <sz val="12"/>
      <color theme="1"/>
      <name val="Microsoft Sans Serif"/>
    </font>
    <font>
      <sz val="12"/>
      <color theme="0"/>
      <name val="Microsoft Sans Serif"/>
    </font>
    <font>
      <i/>
      <sz val="12"/>
      <color theme="1"/>
      <name val="Microsoft Sans Serif"/>
    </font>
    <font>
      <i/>
      <sz val="12"/>
      <color theme="0" tint="-0.34998626667073579"/>
      <name val="Microsoft Sans Serif"/>
    </font>
    <font>
      <b/>
      <sz val="12"/>
      <color theme="0"/>
      <name val="Microsoft Sans Serif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5" fillId="0" borderId="0" xfId="0" applyFont="1"/>
    <xf numFmtId="0" fontId="5" fillId="3" borderId="0" xfId="0" applyFont="1" applyFill="1"/>
    <xf numFmtId="0" fontId="5" fillId="2" borderId="0" xfId="0" applyFont="1" applyFill="1"/>
    <xf numFmtId="0" fontId="6" fillId="12" borderId="0" xfId="0" applyFont="1" applyFill="1"/>
    <xf numFmtId="0" fontId="7" fillId="8" borderId="0" xfId="0" applyFont="1" applyFill="1"/>
    <xf numFmtId="0" fontId="8" fillId="0" borderId="0" xfId="0" applyFont="1"/>
    <xf numFmtId="0" fontId="5" fillId="8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64" fontId="5" fillId="3" borderId="1" xfId="0" applyNumberFormat="1" applyFont="1" applyFill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10" fontId="5" fillId="2" borderId="1" xfId="2" applyNumberFormat="1" applyFont="1" applyFill="1" applyBorder="1" applyAlignment="1">
      <alignment horizontal="center" vertical="center"/>
    </xf>
    <xf numFmtId="10" fontId="4" fillId="2" borderId="1" xfId="2" applyNumberFormat="1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vertical="center"/>
    </xf>
    <xf numFmtId="166" fontId="5" fillId="2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9" fillId="12" borderId="0" xfId="0" applyFont="1" applyFill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11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6" fillId="4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5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vertical="center"/>
    </xf>
    <xf numFmtId="164" fontId="4" fillId="5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0" fontId="6" fillId="9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5" fillId="10" borderId="0" xfId="0" applyFont="1" applyFill="1" applyAlignment="1">
      <alignment vertical="center"/>
    </xf>
    <xf numFmtId="164" fontId="5" fillId="10" borderId="0" xfId="0" applyNumberFormat="1" applyFont="1" applyFill="1" applyAlignment="1">
      <alignment vertical="center"/>
    </xf>
    <xf numFmtId="0" fontId="5" fillId="8" borderId="0" xfId="0" applyFont="1" applyFill="1" applyAlignment="1">
      <alignment vertical="center"/>
    </xf>
    <xf numFmtId="164" fontId="5" fillId="8" borderId="0" xfId="0" applyNumberFormat="1" applyFont="1" applyFill="1" applyAlignment="1">
      <alignment vertical="center"/>
    </xf>
    <xf numFmtId="0" fontId="5" fillId="10" borderId="0" xfId="0" applyFont="1" applyFill="1" applyAlignment="1">
      <alignment horizontal="left" vertical="center" wrapText="1"/>
    </xf>
    <xf numFmtId="0" fontId="5" fillId="8" borderId="0" xfId="0" applyFont="1" applyFill="1" applyAlignment="1">
      <alignment horizontal="left" vertical="center" wrapText="1"/>
    </xf>
    <xf numFmtId="0" fontId="4" fillId="10" borderId="0" xfId="0" applyFont="1" applyFill="1" applyAlignment="1">
      <alignment vertical="center"/>
    </xf>
    <xf numFmtId="164" fontId="4" fillId="10" borderId="0" xfId="0" applyNumberFormat="1" applyFont="1" applyFill="1" applyAlignment="1">
      <alignment vertical="center"/>
    </xf>
    <xf numFmtId="0" fontId="4" fillId="8" borderId="0" xfId="0" applyFont="1" applyFill="1" applyAlignment="1">
      <alignment vertical="center"/>
    </xf>
    <xf numFmtId="164" fontId="4" fillId="8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11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6" fillId="11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95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Обычный" xfId="0" builtinId="0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Процентный" xfId="2" builtinId="5"/>
    <cellStyle name="Финансовый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990600</xdr:colOff>
      <xdr:row>6</xdr:row>
      <xdr:rowOff>189873</xdr:rowOff>
    </xdr:to>
    <xdr:pic>
      <xdr:nvPicPr>
        <xdr:cNvPr id="2" name="Изображение 1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54300" cy="140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152400</xdr:colOff>
      <xdr:row>7</xdr:row>
      <xdr:rowOff>175448</xdr:rowOff>
    </xdr:to>
    <xdr:pic>
      <xdr:nvPicPr>
        <xdr:cNvPr id="2" name="Изображение 1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09900" cy="1597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40"/>
  <sheetViews>
    <sheetView topLeftCell="A26" workbookViewId="0">
      <selection sqref="A1:XFD1"/>
    </sheetView>
  </sheetViews>
  <sheetFormatPr baseColWidth="10" defaultColWidth="11" defaultRowHeight="16" x14ac:dyDescent="0.2"/>
  <cols>
    <col min="1" max="1" width="21.83203125" style="2" customWidth="1"/>
    <col min="2" max="2" width="18.1640625" style="2" customWidth="1"/>
    <col min="3" max="3" width="19.33203125" style="2" bestFit="1" customWidth="1"/>
    <col min="4" max="4" width="11.1640625" style="2" bestFit="1" customWidth="1"/>
    <col min="5" max="5" width="13" style="2" bestFit="1" customWidth="1"/>
    <col min="6" max="6" width="11.1640625" style="2" bestFit="1" customWidth="1"/>
    <col min="7" max="7" width="11" style="2"/>
    <col min="8" max="10" width="11.1640625" style="2" bestFit="1" customWidth="1"/>
    <col min="11" max="16384" width="11" style="2"/>
  </cols>
  <sheetData>
    <row r="8" spans="1:11" x14ac:dyDescent="0.2">
      <c r="A8" s="1" t="s">
        <v>0</v>
      </c>
    </row>
    <row r="9" spans="1:11" x14ac:dyDescent="0.2">
      <c r="A9" s="3"/>
      <c r="B9" s="2" t="s">
        <v>16</v>
      </c>
    </row>
    <row r="10" spans="1:11" x14ac:dyDescent="0.2">
      <c r="A10" s="4"/>
      <c r="B10" s="2" t="s">
        <v>17</v>
      </c>
    </row>
    <row r="12" spans="1:11" x14ac:dyDescent="0.2">
      <c r="A12" s="23" t="s">
        <v>1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">
      <c r="A13" s="2" t="s">
        <v>2</v>
      </c>
      <c r="B13" s="6" t="s">
        <v>3</v>
      </c>
    </row>
    <row r="14" spans="1:11" x14ac:dyDescent="0.2">
      <c r="A14" s="2" t="s">
        <v>4</v>
      </c>
      <c r="B14" s="7" t="s">
        <v>5</v>
      </c>
    </row>
    <row r="15" spans="1:11" x14ac:dyDescent="0.2">
      <c r="A15" s="2">
        <v>1</v>
      </c>
      <c r="B15" s="8" t="s">
        <v>6</v>
      </c>
    </row>
    <row r="16" spans="1:11" x14ac:dyDescent="0.2">
      <c r="A16" s="2">
        <v>2</v>
      </c>
      <c r="B16" s="8" t="s">
        <v>7</v>
      </c>
    </row>
    <row r="17" spans="1:11" x14ac:dyDescent="0.2">
      <c r="A17" s="2">
        <v>3</v>
      </c>
      <c r="B17" s="8" t="s">
        <v>8</v>
      </c>
    </row>
    <row r="18" spans="1:11" x14ac:dyDescent="0.2">
      <c r="A18" s="2">
        <v>4</v>
      </c>
      <c r="B18" s="8" t="s">
        <v>9</v>
      </c>
    </row>
    <row r="19" spans="1:11" x14ac:dyDescent="0.2">
      <c r="A19" s="2">
        <v>5</v>
      </c>
      <c r="B19" s="8" t="s">
        <v>10</v>
      </c>
    </row>
    <row r="21" spans="1:11" x14ac:dyDescent="0.2">
      <c r="A21" s="23" t="s">
        <v>33</v>
      </c>
      <c r="B21" s="5" t="s">
        <v>58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38.25" customHeight="1" x14ac:dyDescent="0.2">
      <c r="D22" s="9" t="s">
        <v>22</v>
      </c>
      <c r="E22" s="9"/>
      <c r="F22" s="9"/>
      <c r="G22" s="9"/>
      <c r="H22" s="9" t="s">
        <v>30</v>
      </c>
      <c r="I22" s="9"/>
      <c r="J22" s="9"/>
      <c r="K22" s="9"/>
    </row>
    <row r="23" spans="1:11" x14ac:dyDescent="0.2">
      <c r="A23" s="10" t="s">
        <v>11</v>
      </c>
      <c r="B23" s="11" t="s">
        <v>12</v>
      </c>
      <c r="C23" s="11" t="s">
        <v>13</v>
      </c>
      <c r="D23" s="9" t="s">
        <v>18</v>
      </c>
      <c r="E23" s="9" t="s">
        <v>19</v>
      </c>
      <c r="F23" s="9" t="s">
        <v>20</v>
      </c>
      <c r="G23" s="9" t="s">
        <v>28</v>
      </c>
      <c r="H23" s="9" t="s">
        <v>25</v>
      </c>
      <c r="I23" s="9" t="s">
        <v>26</v>
      </c>
      <c r="J23" s="9" t="s">
        <v>27</v>
      </c>
      <c r="K23" s="9" t="s">
        <v>29</v>
      </c>
    </row>
    <row r="24" spans="1:11" x14ac:dyDescent="0.2">
      <c r="A24" s="12"/>
      <c r="B24" s="24" t="s">
        <v>21</v>
      </c>
      <c r="C24" s="24" t="s">
        <v>14</v>
      </c>
      <c r="D24" s="9"/>
      <c r="E24" s="9"/>
      <c r="F24" s="9"/>
      <c r="G24" s="9"/>
      <c r="H24" s="9"/>
      <c r="I24" s="9"/>
      <c r="J24" s="9"/>
      <c r="K24" s="9"/>
    </row>
    <row r="25" spans="1:11" x14ac:dyDescent="0.2">
      <c r="A25" s="13" t="s">
        <v>6</v>
      </c>
      <c r="B25" s="14">
        <v>500</v>
      </c>
      <c r="C25" s="14">
        <v>100</v>
      </c>
      <c r="D25" s="15">
        <v>0.05</v>
      </c>
      <c r="E25" s="14">
        <v>12500</v>
      </c>
      <c r="F25" s="16">
        <f>D25*E25/E30</f>
        <v>9.3057974620552372E-3</v>
      </c>
      <c r="G25" s="17" t="str">
        <f>IF(F25&gt;10%,"высокий","низкий")</f>
        <v>низкий</v>
      </c>
      <c r="H25" s="15">
        <v>0.08</v>
      </c>
      <c r="I25" s="15">
        <v>0.5</v>
      </c>
      <c r="J25" s="18">
        <f>H25/I25</f>
        <v>0.16</v>
      </c>
      <c r="K25" s="17" t="str">
        <f>IF(J25&gt;1,"высокая","низкая")</f>
        <v>низкая</v>
      </c>
    </row>
    <row r="26" spans="1:11" x14ac:dyDescent="0.2">
      <c r="A26" s="13" t="s">
        <v>7</v>
      </c>
      <c r="B26" s="14">
        <v>1000</v>
      </c>
      <c r="C26" s="19">
        <v>200</v>
      </c>
      <c r="D26" s="15">
        <v>0.75</v>
      </c>
      <c r="E26" s="14">
        <v>10000</v>
      </c>
      <c r="F26" s="16">
        <f>E26*D26/E30</f>
        <v>0.11166956954466285</v>
      </c>
      <c r="G26" s="17" t="str">
        <f>IF(F26&gt;10%,"высокий","низкий")</f>
        <v>высокий</v>
      </c>
      <c r="H26" s="15">
        <v>0.02</v>
      </c>
      <c r="I26" s="15">
        <v>0.15</v>
      </c>
      <c r="J26" s="18">
        <f>H26/I26</f>
        <v>0.13333333333333333</v>
      </c>
      <c r="K26" s="17" t="str">
        <f>IF(J26&gt;1,"высокая","низкая")</f>
        <v>низкая</v>
      </c>
    </row>
    <row r="27" spans="1:11" x14ac:dyDescent="0.2">
      <c r="A27" s="13" t="s">
        <v>8</v>
      </c>
      <c r="B27" s="14">
        <v>1500</v>
      </c>
      <c r="C27" s="19">
        <v>1100</v>
      </c>
      <c r="D27" s="15">
        <v>0.25</v>
      </c>
      <c r="E27" s="14">
        <v>27272.727272727272</v>
      </c>
      <c r="F27" s="20">
        <f>D27*E27/E30</f>
        <v>0.10151779049514804</v>
      </c>
      <c r="G27" s="17" t="str">
        <f>IF(F27&gt;10%,"высокий","низкий")</f>
        <v>высокий</v>
      </c>
      <c r="H27" s="15">
        <v>0.11</v>
      </c>
      <c r="I27" s="15">
        <v>0.21</v>
      </c>
      <c r="J27" s="18">
        <f>H27/I27</f>
        <v>0.52380952380952384</v>
      </c>
      <c r="K27" s="17" t="str">
        <f>IF(J27&gt;1,"высокая","низкая")</f>
        <v>низкая</v>
      </c>
    </row>
    <row r="28" spans="1:11" x14ac:dyDescent="0.2">
      <c r="A28" s="13" t="s">
        <v>9</v>
      </c>
      <c r="B28" s="14">
        <v>450</v>
      </c>
      <c r="C28" s="19">
        <v>200</v>
      </c>
      <c r="D28" s="15">
        <v>0.06</v>
      </c>
      <c r="E28" s="14">
        <v>5625</v>
      </c>
      <c r="F28" s="16">
        <f>D28*E28/E30</f>
        <v>5.025130629509828E-3</v>
      </c>
      <c r="G28" s="17" t="str">
        <f>IF(F28&gt;10%,"высокий","низкий")</f>
        <v>низкий</v>
      </c>
      <c r="H28" s="15">
        <v>0.16</v>
      </c>
      <c r="I28" s="15">
        <v>0.12</v>
      </c>
      <c r="J28" s="18">
        <f>H28/I28</f>
        <v>1.3333333333333335</v>
      </c>
      <c r="K28" s="17" t="str">
        <f>IF(J28&gt;1,"высокая","низкая")</f>
        <v>высокая</v>
      </c>
    </row>
    <row r="29" spans="1:11" x14ac:dyDescent="0.2">
      <c r="A29" s="13" t="s">
        <v>10</v>
      </c>
      <c r="B29" s="14">
        <v>3000</v>
      </c>
      <c r="C29" s="19">
        <v>1700</v>
      </c>
      <c r="D29" s="15">
        <v>0.01</v>
      </c>
      <c r="E29" s="14">
        <v>11764.705882352941</v>
      </c>
      <c r="F29" s="16">
        <f>D29*E29/E30</f>
        <v>1.7516795222692211E-3</v>
      </c>
      <c r="G29" s="17" t="str">
        <f>IF(F29&gt;10%,"высокий","низкий")</f>
        <v>низкий</v>
      </c>
      <c r="H29" s="15">
        <v>0.51</v>
      </c>
      <c r="I29" s="15">
        <v>0.31</v>
      </c>
      <c r="J29" s="18">
        <f>H29/I29</f>
        <v>1.6451612903225807</v>
      </c>
      <c r="K29" s="17" t="str">
        <f>IF(J29&gt;1,"высокая","низкая")</f>
        <v>высокая</v>
      </c>
    </row>
    <row r="30" spans="1:11" x14ac:dyDescent="0.2">
      <c r="A30" s="21" t="s">
        <v>15</v>
      </c>
      <c r="B30" s="22">
        <f>SUM(B25:B29)</f>
        <v>6450</v>
      </c>
      <c r="C30" s="22">
        <f>SUM(C25:C29)</f>
        <v>3300</v>
      </c>
      <c r="D30" s="13"/>
      <c r="E30" s="22">
        <f>SUM(E25:E29)</f>
        <v>67162.433155080216</v>
      </c>
      <c r="F30" s="13"/>
      <c r="G30" s="13"/>
      <c r="H30" s="13"/>
      <c r="I30" s="13"/>
      <c r="J30" s="13"/>
      <c r="K30" s="13"/>
    </row>
    <row r="32" spans="1:11" x14ac:dyDescent="0.2">
      <c r="A32" s="2" t="s">
        <v>23</v>
      </c>
    </row>
    <row r="33" spans="1:1" x14ac:dyDescent="0.2">
      <c r="A33" s="2" t="s">
        <v>57</v>
      </c>
    </row>
    <row r="35" spans="1:1" x14ac:dyDescent="0.2">
      <c r="A35" s="2" t="s">
        <v>52</v>
      </c>
    </row>
    <row r="36" spans="1:1" x14ac:dyDescent="0.2">
      <c r="A36" s="2" t="s">
        <v>24</v>
      </c>
    </row>
    <row r="38" spans="1:1" x14ac:dyDescent="0.2">
      <c r="A38" s="2" t="s">
        <v>53</v>
      </c>
    </row>
    <row r="39" spans="1:1" x14ac:dyDescent="0.2">
      <c r="A39" s="2" t="s">
        <v>31</v>
      </c>
    </row>
    <row r="40" spans="1:1" x14ac:dyDescent="0.2">
      <c r="A40" s="2" t="s">
        <v>32</v>
      </c>
    </row>
  </sheetData>
  <mergeCells count="11">
    <mergeCell ref="I23:I24"/>
    <mergeCell ref="J23:J24"/>
    <mergeCell ref="K23:K24"/>
    <mergeCell ref="D22:G22"/>
    <mergeCell ref="H22:K22"/>
    <mergeCell ref="H23:H24"/>
    <mergeCell ref="A23:A24"/>
    <mergeCell ref="D23:D24"/>
    <mergeCell ref="E23:E24"/>
    <mergeCell ref="F23:F24"/>
    <mergeCell ref="G23:G24"/>
  </mergeCells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51"/>
  <sheetViews>
    <sheetView tabSelected="1" topLeftCell="A22" workbookViewId="0">
      <selection activeCell="E7" sqref="E7"/>
    </sheetView>
  </sheetViews>
  <sheetFormatPr baseColWidth="10" defaultColWidth="10.83203125" defaultRowHeight="16" x14ac:dyDescent="0.2"/>
  <cols>
    <col min="1" max="2" width="10.83203125" style="26"/>
    <col min="3" max="3" width="15.83203125" style="26" customWidth="1"/>
    <col min="4" max="4" width="14" style="26" customWidth="1"/>
    <col min="5" max="6" width="14.1640625" style="26" bestFit="1" customWidth="1"/>
    <col min="7" max="7" width="10.83203125" style="26"/>
    <col min="8" max="8" width="57.6640625" style="26" customWidth="1"/>
    <col min="9" max="9" width="45.83203125" style="26" customWidth="1"/>
    <col min="10" max="16384" width="10.83203125" style="26"/>
  </cols>
  <sheetData>
    <row r="9" spans="1:9" x14ac:dyDescent="0.2">
      <c r="A9" s="25" t="s">
        <v>35</v>
      </c>
    </row>
    <row r="10" spans="1:9" x14ac:dyDescent="0.2">
      <c r="A10" s="26" t="s">
        <v>54</v>
      </c>
    </row>
    <row r="11" spans="1:9" x14ac:dyDescent="0.2">
      <c r="A11" s="26" t="s">
        <v>46</v>
      </c>
    </row>
    <row r="13" spans="1:9" ht="25" customHeight="1" x14ac:dyDescent="0.2">
      <c r="C13" s="11" t="s">
        <v>44</v>
      </c>
      <c r="D13" s="11" t="s">
        <v>36</v>
      </c>
      <c r="E13" s="11" t="s">
        <v>44</v>
      </c>
      <c r="F13" s="11" t="s">
        <v>36</v>
      </c>
      <c r="H13" s="27" t="s">
        <v>50</v>
      </c>
      <c r="I13" s="27"/>
    </row>
    <row r="14" spans="1:9" ht="25" customHeight="1" x14ac:dyDescent="0.2">
      <c r="A14" s="28" t="s">
        <v>18</v>
      </c>
      <c r="B14" s="29" t="s">
        <v>34</v>
      </c>
      <c r="C14" s="30" t="s">
        <v>40</v>
      </c>
      <c r="D14" s="30"/>
      <c r="E14" s="31" t="s">
        <v>41</v>
      </c>
      <c r="F14" s="31"/>
      <c r="H14" s="32" t="s">
        <v>40</v>
      </c>
      <c r="I14" s="33" t="s">
        <v>41</v>
      </c>
    </row>
    <row r="15" spans="1:9" ht="25" customHeight="1" x14ac:dyDescent="0.2">
      <c r="A15" s="28"/>
      <c r="B15" s="29"/>
      <c r="C15" s="34" t="s">
        <v>8</v>
      </c>
      <c r="D15" s="35">
        <v>1500</v>
      </c>
      <c r="E15" s="36"/>
      <c r="F15" s="36"/>
      <c r="H15" s="37" t="s">
        <v>59</v>
      </c>
      <c r="I15" s="38" t="s">
        <v>60</v>
      </c>
    </row>
    <row r="16" spans="1:9" ht="25" customHeight="1" x14ac:dyDescent="0.2">
      <c r="A16" s="28"/>
      <c r="B16" s="29"/>
      <c r="C16" s="34" t="s">
        <v>7</v>
      </c>
      <c r="D16" s="35">
        <v>1000</v>
      </c>
      <c r="E16" s="36"/>
      <c r="F16" s="36"/>
      <c r="H16" s="37"/>
      <c r="I16" s="38"/>
    </row>
    <row r="17" spans="1:9" ht="25" customHeight="1" x14ac:dyDescent="0.2">
      <c r="A17" s="28"/>
      <c r="B17" s="29"/>
      <c r="C17" s="34"/>
      <c r="D17" s="34"/>
      <c r="E17" s="36"/>
      <c r="F17" s="36"/>
      <c r="H17" s="37"/>
      <c r="I17" s="38"/>
    </row>
    <row r="18" spans="1:9" ht="25" customHeight="1" x14ac:dyDescent="0.2">
      <c r="A18" s="28"/>
      <c r="B18" s="29"/>
      <c r="C18" s="34"/>
      <c r="D18" s="34"/>
      <c r="E18" s="36"/>
      <c r="F18" s="36"/>
      <c r="H18" s="37"/>
      <c r="I18" s="38"/>
    </row>
    <row r="19" spans="1:9" ht="25" customHeight="1" x14ac:dyDescent="0.2">
      <c r="A19" s="28"/>
      <c r="B19" s="29"/>
      <c r="C19" s="39" t="s">
        <v>15</v>
      </c>
      <c r="D19" s="40">
        <f>SUM(D15:D18)</f>
        <v>2500</v>
      </c>
      <c r="E19" s="41" t="s">
        <v>15</v>
      </c>
      <c r="F19" s="42">
        <f>SUM(F15:F18)</f>
        <v>0</v>
      </c>
      <c r="H19" s="37"/>
      <c r="I19" s="38"/>
    </row>
    <row r="20" spans="1:9" ht="25" customHeight="1" x14ac:dyDescent="0.2">
      <c r="A20" s="28"/>
      <c r="B20" s="29" t="s">
        <v>37</v>
      </c>
      <c r="C20" s="43" t="s">
        <v>43</v>
      </c>
      <c r="D20" s="43"/>
      <c r="E20" s="44" t="s">
        <v>42</v>
      </c>
      <c r="F20" s="44"/>
      <c r="H20" s="45" t="s">
        <v>43</v>
      </c>
      <c r="I20" s="46" t="s">
        <v>42</v>
      </c>
    </row>
    <row r="21" spans="1:9" ht="25" customHeight="1" x14ac:dyDescent="0.2">
      <c r="A21" s="28"/>
      <c r="B21" s="29"/>
      <c r="C21" s="47" t="s">
        <v>6</v>
      </c>
      <c r="D21" s="48">
        <v>500</v>
      </c>
      <c r="E21" s="49" t="s">
        <v>10</v>
      </c>
      <c r="F21" s="50">
        <v>3000</v>
      </c>
      <c r="H21" s="51" t="s">
        <v>61</v>
      </c>
      <c r="I21" s="52" t="s">
        <v>62</v>
      </c>
    </row>
    <row r="22" spans="1:9" ht="25" customHeight="1" x14ac:dyDescent="0.2">
      <c r="A22" s="28"/>
      <c r="B22" s="29"/>
      <c r="C22" s="47"/>
      <c r="D22" s="47"/>
      <c r="E22" s="49" t="s">
        <v>9</v>
      </c>
      <c r="F22" s="50">
        <v>450</v>
      </c>
      <c r="H22" s="51"/>
      <c r="I22" s="52"/>
    </row>
    <row r="23" spans="1:9" ht="25" customHeight="1" x14ac:dyDescent="0.2">
      <c r="A23" s="28"/>
      <c r="B23" s="29"/>
      <c r="C23" s="47"/>
      <c r="D23" s="47"/>
      <c r="E23" s="49"/>
      <c r="F23" s="49"/>
      <c r="H23" s="51"/>
      <c r="I23" s="52"/>
    </row>
    <row r="24" spans="1:9" ht="25" customHeight="1" x14ac:dyDescent="0.2">
      <c r="A24" s="28"/>
      <c r="B24" s="29"/>
      <c r="C24" s="47"/>
      <c r="D24" s="47"/>
      <c r="E24" s="49"/>
      <c r="F24" s="49"/>
      <c r="H24" s="51"/>
      <c r="I24" s="52"/>
    </row>
    <row r="25" spans="1:9" ht="25" customHeight="1" x14ac:dyDescent="0.2">
      <c r="A25" s="28"/>
      <c r="B25" s="29"/>
      <c r="C25" s="53" t="s">
        <v>15</v>
      </c>
      <c r="D25" s="54">
        <f>SUM(D21:D24)</f>
        <v>500</v>
      </c>
      <c r="E25" s="55" t="s">
        <v>15</v>
      </c>
      <c r="F25" s="56">
        <f>SUM(F21:F24)</f>
        <v>3450</v>
      </c>
      <c r="H25" s="51"/>
      <c r="I25" s="52"/>
    </row>
    <row r="26" spans="1:9" x14ac:dyDescent="0.2">
      <c r="C26" s="57" t="s">
        <v>38</v>
      </c>
      <c r="D26" s="57"/>
      <c r="E26" s="57" t="s">
        <v>39</v>
      </c>
      <c r="F26" s="57"/>
      <c r="H26" s="58" t="s">
        <v>55</v>
      </c>
      <c r="I26" s="58"/>
    </row>
    <row r="27" spans="1:9" x14ac:dyDescent="0.2">
      <c r="C27" s="57" t="s">
        <v>27</v>
      </c>
      <c r="D27" s="57"/>
      <c r="E27" s="57"/>
      <c r="F27" s="57"/>
      <c r="H27" s="58"/>
      <c r="I27" s="58"/>
    </row>
    <row r="28" spans="1:9" x14ac:dyDescent="0.2">
      <c r="C28" s="59"/>
      <c r="D28" s="59"/>
      <c r="E28" s="59"/>
      <c r="F28" s="59"/>
    </row>
    <row r="29" spans="1:9" x14ac:dyDescent="0.2">
      <c r="A29" s="26" t="s">
        <v>49</v>
      </c>
      <c r="C29" s="59"/>
      <c r="D29" s="59"/>
      <c r="E29" s="59"/>
      <c r="F29" s="59"/>
    </row>
    <row r="32" spans="1:9" x14ac:dyDescent="0.2">
      <c r="A32" s="25" t="s">
        <v>45</v>
      </c>
    </row>
    <row r="33" spans="1:8" x14ac:dyDescent="0.2">
      <c r="A33" s="26" t="s">
        <v>54</v>
      </c>
    </row>
    <row r="34" spans="1:8" x14ac:dyDescent="0.2">
      <c r="A34" s="26" t="s">
        <v>47</v>
      </c>
    </row>
    <row r="35" spans="1:8" x14ac:dyDescent="0.2">
      <c r="C35" s="59" t="s">
        <v>44</v>
      </c>
      <c r="D35" s="59" t="s">
        <v>36</v>
      </c>
      <c r="E35" s="59" t="s">
        <v>44</v>
      </c>
      <c r="F35" s="59" t="s">
        <v>36</v>
      </c>
    </row>
    <row r="36" spans="1:8" x14ac:dyDescent="0.2">
      <c r="A36" s="60" t="s">
        <v>18</v>
      </c>
      <c r="B36" s="61" t="s">
        <v>34</v>
      </c>
      <c r="C36" s="30" t="s">
        <v>40</v>
      </c>
      <c r="D36" s="30"/>
      <c r="E36" s="31" t="s">
        <v>41</v>
      </c>
      <c r="F36" s="31"/>
      <c r="H36" s="62" t="s">
        <v>51</v>
      </c>
    </row>
    <row r="37" spans="1:8" x14ac:dyDescent="0.2">
      <c r="A37" s="60"/>
      <c r="B37" s="61"/>
      <c r="C37" s="34" t="s">
        <v>8</v>
      </c>
      <c r="D37" s="35">
        <v>1100</v>
      </c>
      <c r="E37" s="36"/>
      <c r="F37" s="36"/>
      <c r="H37" s="63" t="s">
        <v>56</v>
      </c>
    </row>
    <row r="38" spans="1:8" x14ac:dyDescent="0.2">
      <c r="A38" s="60"/>
      <c r="B38" s="61"/>
      <c r="C38" s="34" t="s">
        <v>7</v>
      </c>
      <c r="D38" s="35">
        <v>200</v>
      </c>
      <c r="E38" s="36"/>
      <c r="F38" s="36"/>
      <c r="H38" s="63"/>
    </row>
    <row r="39" spans="1:8" x14ac:dyDescent="0.2">
      <c r="A39" s="60"/>
      <c r="B39" s="61"/>
      <c r="C39" s="34"/>
      <c r="D39" s="34"/>
      <c r="E39" s="36"/>
      <c r="F39" s="36"/>
      <c r="H39" s="63"/>
    </row>
    <row r="40" spans="1:8" x14ac:dyDescent="0.2">
      <c r="A40" s="60"/>
      <c r="B40" s="61"/>
      <c r="C40" s="34"/>
      <c r="D40" s="34"/>
      <c r="E40" s="36"/>
      <c r="F40" s="36"/>
      <c r="H40" s="63"/>
    </row>
    <row r="41" spans="1:8" x14ac:dyDescent="0.2">
      <c r="A41" s="60"/>
      <c r="B41" s="61"/>
      <c r="C41" s="39" t="s">
        <v>15</v>
      </c>
      <c r="D41" s="40">
        <f>SUM(D37:D40)</f>
        <v>1300</v>
      </c>
      <c r="E41" s="41" t="s">
        <v>15</v>
      </c>
      <c r="F41" s="42">
        <f>SUM(F37:F40)</f>
        <v>0</v>
      </c>
      <c r="H41" s="63"/>
    </row>
    <row r="42" spans="1:8" x14ac:dyDescent="0.2">
      <c r="A42" s="60"/>
      <c r="B42" s="61" t="s">
        <v>37</v>
      </c>
      <c r="C42" s="43" t="s">
        <v>43</v>
      </c>
      <c r="D42" s="43"/>
      <c r="E42" s="44" t="s">
        <v>42</v>
      </c>
      <c r="F42" s="44"/>
      <c r="H42" s="63"/>
    </row>
    <row r="43" spans="1:8" x14ac:dyDescent="0.2">
      <c r="A43" s="60"/>
      <c r="B43" s="61"/>
      <c r="C43" s="47" t="s">
        <v>6</v>
      </c>
      <c r="D43" s="48">
        <v>100</v>
      </c>
      <c r="E43" s="49" t="s">
        <v>10</v>
      </c>
      <c r="F43" s="50">
        <v>1700</v>
      </c>
      <c r="H43" s="63"/>
    </row>
    <row r="44" spans="1:8" x14ac:dyDescent="0.2">
      <c r="A44" s="60"/>
      <c r="B44" s="61"/>
      <c r="C44" s="47"/>
      <c r="D44" s="47"/>
      <c r="E44" s="49" t="s">
        <v>9</v>
      </c>
      <c r="F44" s="50">
        <v>200</v>
      </c>
      <c r="H44" s="63"/>
    </row>
    <row r="45" spans="1:8" x14ac:dyDescent="0.2">
      <c r="A45" s="60"/>
      <c r="B45" s="61"/>
      <c r="C45" s="47"/>
      <c r="D45" s="47"/>
      <c r="E45" s="49"/>
      <c r="F45" s="49"/>
      <c r="H45" s="63"/>
    </row>
    <row r="46" spans="1:8" x14ac:dyDescent="0.2">
      <c r="A46" s="60"/>
      <c r="B46" s="61"/>
      <c r="C46" s="47"/>
      <c r="D46" s="47"/>
      <c r="E46" s="49"/>
      <c r="F46" s="49"/>
      <c r="H46" s="63"/>
    </row>
    <row r="47" spans="1:8" x14ac:dyDescent="0.2">
      <c r="A47" s="60"/>
      <c r="B47" s="61"/>
      <c r="C47" s="53" t="s">
        <v>15</v>
      </c>
      <c r="D47" s="54">
        <f>SUM(D43:D46)</f>
        <v>100</v>
      </c>
      <c r="E47" s="55" t="s">
        <v>15</v>
      </c>
      <c r="F47" s="56">
        <f>SUM(F43:F46)</f>
        <v>1900</v>
      </c>
      <c r="H47" s="63"/>
    </row>
    <row r="48" spans="1:8" x14ac:dyDescent="0.2">
      <c r="C48" s="64" t="s">
        <v>38</v>
      </c>
      <c r="D48" s="64"/>
      <c r="E48" s="64" t="s">
        <v>39</v>
      </c>
      <c r="F48" s="64"/>
    </row>
    <row r="49" spans="1:6" x14ac:dyDescent="0.2">
      <c r="C49" s="64" t="s">
        <v>27</v>
      </c>
      <c r="D49" s="64"/>
      <c r="E49" s="64"/>
      <c r="F49" s="64"/>
    </row>
    <row r="51" spans="1:6" x14ac:dyDescent="0.2">
      <c r="A51" s="26" t="s">
        <v>48</v>
      </c>
    </row>
  </sheetData>
  <mergeCells count="27">
    <mergeCell ref="A14:A25"/>
    <mergeCell ref="C26:D26"/>
    <mergeCell ref="E26:F26"/>
    <mergeCell ref="C27:F27"/>
    <mergeCell ref="C14:D14"/>
    <mergeCell ref="E14:F14"/>
    <mergeCell ref="E20:F20"/>
    <mergeCell ref="C20:D20"/>
    <mergeCell ref="C48:D48"/>
    <mergeCell ref="E48:F48"/>
    <mergeCell ref="C49:F49"/>
    <mergeCell ref="H37:H47"/>
    <mergeCell ref="B14:B19"/>
    <mergeCell ref="B20:B25"/>
    <mergeCell ref="H26:I27"/>
    <mergeCell ref="A36:A47"/>
    <mergeCell ref="B36:B41"/>
    <mergeCell ref="C36:D36"/>
    <mergeCell ref="E36:F36"/>
    <mergeCell ref="B42:B47"/>
    <mergeCell ref="C42:D42"/>
    <mergeCell ref="E42:F42"/>
    <mergeCell ref="H13:I13"/>
    <mergeCell ref="H21:H25"/>
    <mergeCell ref="H15:H19"/>
    <mergeCell ref="I15:I19"/>
    <mergeCell ref="I21:I25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Исходные данные</vt:lpstr>
      <vt:lpstr>БКГ+анализ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Motorina</dc:creator>
  <cp:lastModifiedBy>Пользователь Microsoft Office</cp:lastModifiedBy>
  <dcterms:created xsi:type="dcterms:W3CDTF">2013-03-22T15:42:47Z</dcterms:created>
  <dcterms:modified xsi:type="dcterms:W3CDTF">2016-08-25T06:01:26Z</dcterms:modified>
</cp:coreProperties>
</file>