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4500" windowHeight="17460" activeTab="1"/>
  </bookViews>
  <sheets>
    <sheet name="Модель Дюпона" sheetId="1" r:id="rId1"/>
    <sheet name="Расчет" sheetId="2" r:id="rId2"/>
  </sheets>
  <definedNames/>
  <calcPr fullCalcOnLoad="1"/>
</workbook>
</file>

<file path=xl/sharedStrings.xml><?xml version="1.0" encoding="utf-8"?>
<sst xmlns="http://schemas.openxmlformats.org/spreadsheetml/2006/main" count="71" uniqueCount="65">
  <si>
    <t>Переменные затраты* на единицу продукции.</t>
  </si>
  <si>
    <t>Вам необходимо оценить примерный объем продаж (в шт.), который можно реализовать по данной цене. Например, Вы можете повысить цены на продукцию, одновременно предложив отсрочку платежа (это отразится на объемах продаж и дебиторке), или, наоборот, снизить цену, планируя продать больше и сыграв на эффекте масштаба. Результаты последствий принятия тех или иных решений можно рассчитать при помощи данной модели. Для этого нужно оценить цену реализации продукции, примерный объем продаж по этой цене, уровень переменных затрат на единицу продукции., постоянных затрат (всего), объем собственных средств, основные фонды, дебиторскую задолженность, запасы и кассу, а затем занести все эти данные в таблицу.</t>
  </si>
  <si>
    <t>Финансовый рычаг</t>
  </si>
  <si>
    <t>Собственные средства</t>
  </si>
  <si>
    <t>делить</t>
  </si>
  <si>
    <t>Объем продаж</t>
  </si>
  <si>
    <t>Затраты</t>
  </si>
  <si>
    <t>минус</t>
  </si>
  <si>
    <t>Объем продаж, шт.</t>
  </si>
  <si>
    <t>Цена за единицу продукции</t>
  </si>
  <si>
    <t>Объем продаж, руб.</t>
  </si>
  <si>
    <t>Переменные затраты - всего, руб.</t>
  </si>
  <si>
    <t>Затраты - всего, руб.</t>
  </si>
  <si>
    <t>Активы, руб.</t>
  </si>
  <si>
    <t>Оборачиваемость активов, раз</t>
  </si>
  <si>
    <t>Прибыль, руб.</t>
  </si>
  <si>
    <t>Баланс</t>
  </si>
  <si>
    <t>Основные фонды, руб.</t>
  </si>
  <si>
    <t>Дебиторская задолженность,руб.</t>
  </si>
  <si>
    <t>Запасы, руб.</t>
  </si>
  <si>
    <t>Касса, расчетный счет и КФВ, руб.</t>
  </si>
  <si>
    <t>Пассивы</t>
  </si>
  <si>
    <t>Заемные средства (расчет необходимой суммы)</t>
  </si>
  <si>
    <t>1 сценарий</t>
  </si>
  <si>
    <t>2 сценарий</t>
  </si>
  <si>
    <t>3 сценарий</t>
  </si>
  <si>
    <t>Финансовый рычаг (рекомендуемое значение)</t>
  </si>
  <si>
    <t>плюс</t>
  </si>
  <si>
    <t>3=1x2</t>
  </si>
  <si>
    <t>5=1x4</t>
  </si>
  <si>
    <t>7=5+6</t>
  </si>
  <si>
    <t>8=3-7</t>
  </si>
  <si>
    <t>20=13-19</t>
  </si>
  <si>
    <t>21=18/19</t>
  </si>
  <si>
    <t>Финансово-экономические показатели</t>
  </si>
  <si>
    <t>В остальных ячейках значения показателей рассчитываются автоматически</t>
  </si>
  <si>
    <t>9=8/7</t>
  </si>
  <si>
    <t>Рентабельность продаж, %</t>
  </si>
  <si>
    <t>10=8/13</t>
  </si>
  <si>
    <t>Рентабельность активов, %</t>
  </si>
  <si>
    <t>11=5/13</t>
  </si>
  <si>
    <t>Рентабельность собственного капитала, %</t>
  </si>
  <si>
    <t>12=8/19</t>
  </si>
  <si>
    <t>18=13</t>
  </si>
  <si>
    <t>13=14+15+16+17</t>
  </si>
  <si>
    <t>В данные ячейки информация заносится пользователем</t>
  </si>
  <si>
    <t>Основная информация отображается на графиках на листе "Модель Дюпона"</t>
  </si>
  <si>
    <t>*  - Расходы, сумма которых изменяется прямо пропорционально изменению объема производства (выпуска). Например, сырье и материалы, используемые для производства.</t>
  </si>
  <si>
    <t>Описание</t>
  </si>
  <si>
    <t>** - Расходы, сумма которых не изменяется при изменении объема производства, реализации продукции . Например, заработная плата менеджеров, арендная плата.</t>
  </si>
  <si>
    <t>Постоянные затраты**, руб.</t>
  </si>
  <si>
    <t xml:space="preserve">Одной из наиболее успешных моделей управления бизнесом является  расширенная версия модели ДюПона - модель доходности собственного капитала ROE. Данная модель успешно объединяет основные аспекты управления компанией: доходность собственного капитала, активов и эффективность принятия операционных, инвестиционных и финансовых решений.  </t>
  </si>
  <si>
    <t>Как следует из формулы, для повышения ROE необходимо увеличивать прибыль при одновременном сокращении активов (имущества предприятия). В данном случае имеется в виду сокращение неэффективных активов.</t>
  </si>
  <si>
    <t>Модель эффективного управления бизнесом (модель Дюпона)</t>
  </si>
  <si>
    <t>Рентабельность собственного капитала = Чистая прибыль / Собственный капитал</t>
  </si>
  <si>
    <t xml:space="preserve">Какую цель ставит перед собой владелец бизнеса? Для начала определим, что такое бизнес. В экономическом словаре читаем: «Бизнес - предпринимательская деятельность, осуществляемая за счет собственных или заемных средств на свой риск и под свою ответственность, ставящая главными целями получение прибыли и развитие собственного дела». И в трудовом кодексе о том же – «целью коммерческого предприятия является извлечение прибыли». Но получить прибыль на вложенный капитал можно, просто положив деньги в банк или купив ценные бумаги, и риск при этом будет меньше. В том то и дело, что, создавая предприятие, вы хотите получить большую отдачу на ваши деньги, чем просто открывая срочный вклад в банке.Тем не менее, в последнее время все чаще в стратегии компаний можно встретить такие цели: максимальное удовлетворение интересов потребителей, завоевание доли рынка и пр. Такое понимание цели не гарантирует конкурентоспособности компании. 
</t>
  </si>
  <si>
    <t xml:space="preserve"> Как можно измерить эффективность бизнеса. Для того чтобы оценить, движется ли бизнес в нужном направлении или нуждается в корректировке, пользуются набором оценочных показателей.</t>
  </si>
  <si>
    <t>В современном финансовом анализе для оценки состояния бизнеса применяется множество комплексных показателей: рентабельность продаж, рентабельность активов и собственного капитала, оборачиваемость активов, стоимость компании и др..</t>
  </si>
  <si>
    <t>Данный показатель характеризует прибыль, которая приходится на собственный капитал.  Рентабельность собственного капитала (ROE) сравнивается с возможностями получения дохода от вложения  средств в банки, ценные бумаги или в другое производство.</t>
  </si>
  <si>
    <t xml:space="preserve">Одной из наиболее успешных моделей управления бизнесом является  расширенная версия модели Дюпона - модель доходности собственного капитала ROE. Данная модель успешно объединяет основные аспекты управления компанией: доходность собственного капитала, активов и эффективность принятия операционных, инвестиционных и финансовых решений.  </t>
  </si>
  <si>
    <t xml:space="preserve">Одновременно данная модель позволяет отследить и все другие показатели и выявить "узкие места". </t>
  </si>
  <si>
    <t>Предлагаемая модель позволяет рассчитать несколько вариантов развития бизнеса (в зависимости от выбранной стратегии, цены, кредитной политики и пр. факторов), оценить последствия принимаемого решения (рентабельность, потребность в заемных средствах, прибыль ) и выбрать наиболее оптимальный сценарий. Данные заполняются на листе "Расчет".</t>
  </si>
  <si>
    <t>Формула</t>
  </si>
  <si>
    <r>
      <t xml:space="preserve">Удовлетворение потребителей или рост доли рынка является лишь одной из задач для достижения основной цели бизнеса – </t>
    </r>
    <r>
      <rPr>
        <b/>
        <sz val="12"/>
        <rFont val="Microsoft Sans Serif"/>
        <family val="0"/>
      </rPr>
      <t>эффективного размещения капитала с целью получения прибыли</t>
    </r>
    <r>
      <rPr>
        <sz val="12"/>
        <rFont val="Microsoft Sans Serif"/>
        <family val="0"/>
      </rPr>
      <t>. Таким образом, цель компании – ее эффективность, то есть отношение между получаемым результатом и затратами, или, попросту говоря,  превышение доходов над расходами. Все что мы делаем в бизнесе, должно принести денег больше, чем в это мероприятие вложено.Деньги должны работать эффективно.</t>
    </r>
  </si>
  <si>
    <r>
      <t>Все эти показатели могут являться объектами управления и характеризовать ход того или иного процесса компании. Но при всем многообразии полезной информации оценить ее  могут только опытные финансовые аналитики, которые тренируются годами и являются большой редкостью. Поэтому для руководства многих компаний остается один выход - для регулярной оценки состояния компании использовать агрегированный показатель, выведенный на базе показателей более низкого уровня</t>
    </r>
    <r>
      <rPr>
        <i/>
        <sz val="12"/>
        <rFont val="Microsoft Sans Serif"/>
        <family val="0"/>
      </rPr>
      <t xml:space="preserve">. </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</si>
</sst>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9">
    <font>
      <sz val="10"/>
      <name val="Arial Cyr"/>
      <family val="0"/>
    </font>
    <font>
      <sz val="8"/>
      <name val="Arial Cyr"/>
      <family val="0"/>
    </font>
    <font>
      <u val="single"/>
      <sz val="10"/>
      <color indexed="12"/>
      <name val="Arial Cyr"/>
      <family val="0"/>
    </font>
    <font>
      <sz val="1"/>
      <color indexed="8"/>
      <name val="Arial Cyr"/>
      <family val="0"/>
    </font>
    <font>
      <sz val="1.25"/>
      <color indexed="8"/>
      <name val="Arial Cyr"/>
      <family val="0"/>
    </font>
    <font>
      <sz val="3"/>
      <color indexed="8"/>
      <name val="Arial Cyr"/>
      <family val="0"/>
    </font>
    <font>
      <sz val="11"/>
      <color indexed="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Cyr"/>
      <family val="0"/>
    </font>
    <font>
      <i/>
      <sz val="10"/>
      <color indexed="8"/>
      <name val="Arial Cyr"/>
      <family val="0"/>
    </font>
    <font>
      <b/>
      <sz val="12"/>
      <name val="Microsoft Sans Serif"/>
      <family val="0"/>
    </font>
    <font>
      <sz val="12"/>
      <name val="Microsoft Sans Serif"/>
      <family val="0"/>
    </font>
    <font>
      <i/>
      <sz val="12"/>
      <name val="Microsoft Sans Serif"/>
      <family val="0"/>
    </font>
    <font>
      <b/>
      <sz val="12"/>
      <color indexed="10"/>
      <name val="Microsoft Sans Serif"/>
      <family val="0"/>
    </font>
    <font>
      <b/>
      <u val="single"/>
      <sz val="12"/>
      <color indexed="10"/>
      <name val="Microsoft Sans Serif"/>
      <family val="0"/>
    </font>
    <font>
      <sz val="10"/>
      <color indexed="8"/>
      <name val="Microsoft 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26"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horizontal="left" vertical="center" wrapText="1"/>
    </xf>
    <xf numFmtId="0" fontId="28" fillId="0" borderId="0" xfId="0" applyFont="1" applyAlignment="1">
      <alignment horizontal="center" vertical="center" wrapText="1"/>
    </xf>
    <xf numFmtId="0" fontId="27" fillId="0" borderId="0" xfId="0" applyFont="1" applyAlignment="1" applyProtection="1">
      <alignment horizontal="center" vertical="center" wrapText="1"/>
      <protection/>
    </xf>
    <xf numFmtId="0" fontId="27" fillId="0" borderId="0" xfId="0" applyFont="1" applyAlignment="1">
      <alignment horizontal="left" vertical="center" wrapText="1"/>
    </xf>
    <xf numFmtId="0" fontId="27" fillId="33" borderId="10" xfId="0" applyFont="1" applyFill="1" applyBorder="1" applyAlignment="1" applyProtection="1">
      <alignment horizontal="center" vertical="center" wrapText="1"/>
      <protection/>
    </xf>
    <xf numFmtId="0" fontId="27" fillId="33" borderId="11" xfId="0" applyFont="1" applyFill="1" applyBorder="1" applyAlignment="1" applyProtection="1">
      <alignment horizontal="center" vertical="center" wrapText="1"/>
      <protection/>
    </xf>
    <xf numFmtId="0" fontId="27" fillId="33" borderId="12" xfId="0" applyFont="1" applyFill="1" applyBorder="1" applyAlignment="1" applyProtection="1">
      <alignment horizontal="center" vertical="center" wrapText="1"/>
      <protection/>
    </xf>
    <xf numFmtId="0" fontId="27" fillId="33" borderId="13" xfId="0" applyFont="1" applyFill="1" applyBorder="1" applyAlignment="1" applyProtection="1">
      <alignment horizontal="center" vertical="center" wrapText="1"/>
      <protection/>
    </xf>
    <xf numFmtId="0" fontId="27" fillId="33" borderId="0" xfId="0" applyFont="1" applyFill="1" applyBorder="1" applyAlignment="1" applyProtection="1">
      <alignment horizontal="center" vertical="center" wrapText="1"/>
      <protection/>
    </xf>
    <xf numFmtId="0" fontId="27" fillId="33" borderId="14" xfId="0" applyFont="1" applyFill="1" applyBorder="1" applyAlignment="1" applyProtection="1">
      <alignment horizontal="center" vertical="center" wrapText="1"/>
      <protection/>
    </xf>
    <xf numFmtId="0" fontId="28" fillId="33" borderId="0" xfId="0" applyFont="1" applyFill="1" applyBorder="1" applyAlignment="1" applyProtection="1">
      <alignment horizontal="center" vertical="center" wrapText="1"/>
      <protection/>
    </xf>
    <xf numFmtId="0" fontId="27" fillId="0" borderId="0" xfId="0" applyFont="1" applyAlignment="1">
      <alignment wrapText="1"/>
    </xf>
    <xf numFmtId="0" fontId="27" fillId="0" borderId="0" xfId="0" applyFont="1" applyAlignment="1">
      <alignment horizontal="left" wrapText="1"/>
    </xf>
    <xf numFmtId="0" fontId="27" fillId="0" borderId="0" xfId="0" applyFont="1" applyAlignment="1">
      <alignment horizontal="left" wrapText="1" shrinkToFit="1"/>
    </xf>
    <xf numFmtId="0" fontId="27" fillId="33" borderId="15" xfId="0" applyFont="1" applyFill="1" applyBorder="1" applyAlignment="1" applyProtection="1">
      <alignment horizontal="center" vertical="center" wrapText="1"/>
      <protection/>
    </xf>
    <xf numFmtId="0" fontId="27" fillId="33" borderId="16" xfId="0" applyFont="1" applyFill="1" applyBorder="1" applyAlignment="1" applyProtection="1">
      <alignment horizontal="center" vertical="center" wrapText="1"/>
      <protection/>
    </xf>
    <xf numFmtId="0" fontId="27" fillId="33" borderId="17" xfId="0" applyFont="1" applyFill="1" applyBorder="1" applyAlignment="1" applyProtection="1">
      <alignment horizontal="center" vertical="center" wrapText="1"/>
      <protection/>
    </xf>
    <xf numFmtId="0" fontId="29" fillId="0" borderId="0" xfId="0" applyFont="1" applyAlignment="1">
      <alignment horizontal="left"/>
    </xf>
    <xf numFmtId="0" fontId="27" fillId="0" borderId="0" xfId="0" applyFont="1" applyAlignment="1">
      <alignment wrapText="1"/>
    </xf>
    <xf numFmtId="0" fontId="27" fillId="0" borderId="0" xfId="0" applyFont="1" applyFill="1" applyAlignment="1">
      <alignment/>
    </xf>
    <xf numFmtId="0" fontId="30" fillId="0" borderId="0" xfId="42" applyFont="1" applyAlignment="1" applyProtection="1">
      <alignment horizontal="left"/>
      <protection/>
    </xf>
    <xf numFmtId="0" fontId="26" fillId="34" borderId="18" xfId="0" applyFont="1" applyFill="1" applyBorder="1" applyAlignment="1">
      <alignment horizontal="left" vertical="center" wrapText="1"/>
    </xf>
    <xf numFmtId="0" fontId="26" fillId="34" borderId="18" xfId="0" applyFont="1"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xf>
    <xf numFmtId="0" fontId="27" fillId="0" borderId="0" xfId="0" applyFont="1" applyAlignment="1">
      <alignment horizontal="center"/>
    </xf>
    <xf numFmtId="0" fontId="27" fillId="35" borderId="18" xfId="0" applyFont="1" applyFill="1" applyBorder="1" applyAlignment="1">
      <alignment horizontal="left" vertical="center" wrapText="1"/>
    </xf>
    <xf numFmtId="0" fontId="27" fillId="35" borderId="18" xfId="0" applyFont="1" applyFill="1" applyBorder="1" applyAlignment="1">
      <alignment horizontal="center" vertical="center" wrapText="1"/>
    </xf>
    <xf numFmtId="3" fontId="27" fillId="35" borderId="18" xfId="0" applyNumberFormat="1" applyFont="1" applyFill="1" applyBorder="1" applyAlignment="1">
      <alignment horizontal="center" vertical="center" wrapText="1"/>
    </xf>
    <xf numFmtId="3" fontId="27" fillId="0" borderId="0" xfId="0" applyNumberFormat="1" applyFont="1" applyAlignment="1">
      <alignment horizontal="center" vertical="center" wrapText="1"/>
    </xf>
    <xf numFmtId="0" fontId="27" fillId="0" borderId="0" xfId="0" applyFont="1" applyAlignment="1">
      <alignment horizontal="left" vertical="top" wrapText="1"/>
    </xf>
    <xf numFmtId="0" fontId="27" fillId="35" borderId="18" xfId="0" applyFont="1" applyFill="1" applyBorder="1" applyAlignment="1">
      <alignment horizontal="left" vertical="center" wrapText="1" indent="1"/>
    </xf>
    <xf numFmtId="0" fontId="27" fillId="0" borderId="18" xfId="0" applyFont="1" applyBorder="1" applyAlignment="1">
      <alignment horizontal="left" vertical="center" wrapText="1"/>
    </xf>
    <xf numFmtId="0" fontId="27" fillId="0" borderId="18" xfId="0" applyFont="1" applyBorder="1" applyAlignment="1">
      <alignment horizontal="center" vertical="center" wrapText="1"/>
    </xf>
    <xf numFmtId="3" fontId="27" fillId="0" borderId="18" xfId="0" applyNumberFormat="1" applyFont="1" applyBorder="1" applyAlignment="1">
      <alignment horizontal="center" vertical="center" wrapText="1"/>
    </xf>
    <xf numFmtId="0" fontId="27" fillId="0" borderId="18" xfId="0" applyFont="1" applyBorder="1" applyAlignment="1">
      <alignment horizontal="left" vertical="center" wrapText="1" indent="1"/>
    </xf>
    <xf numFmtId="0" fontId="26" fillId="0" borderId="18" xfId="0" applyFont="1" applyBorder="1" applyAlignment="1">
      <alignment horizontal="left" vertical="center" wrapText="1"/>
    </xf>
    <xf numFmtId="9" fontId="27" fillId="0" borderId="18" xfId="56" applyFont="1" applyBorder="1" applyAlignment="1">
      <alignment horizontal="center" vertical="center" wrapText="1"/>
    </xf>
    <xf numFmtId="9" fontId="27" fillId="0" borderId="0" xfId="56" applyFont="1" applyAlignment="1">
      <alignment horizontal="center" vertical="center" wrapText="1"/>
    </xf>
    <xf numFmtId="172" fontId="27" fillId="0" borderId="18" xfId="0" applyNumberFormat="1" applyFont="1" applyBorder="1" applyAlignment="1">
      <alignment horizontal="center" vertical="center" wrapText="1"/>
    </xf>
    <xf numFmtId="172" fontId="27" fillId="0" borderId="0" xfId="0" applyNumberFormat="1" applyFont="1" applyAlignment="1">
      <alignment horizontal="center" vertical="center" wrapText="1"/>
    </xf>
    <xf numFmtId="0" fontId="27" fillId="0" borderId="0" xfId="0" applyFont="1" applyAlignment="1">
      <alignment/>
    </xf>
    <xf numFmtId="3" fontId="26" fillId="0" borderId="18" xfId="0" applyNumberFormat="1" applyFont="1" applyBorder="1" applyAlignment="1">
      <alignment horizontal="left" vertical="center" wrapText="1"/>
    </xf>
    <xf numFmtId="3" fontId="27" fillId="35" borderId="18" xfId="0" applyNumberFormat="1" applyFont="1" applyFill="1" applyBorder="1" applyAlignment="1">
      <alignment horizontal="left" vertical="center" wrapText="1" indent="1"/>
    </xf>
    <xf numFmtId="3" fontId="27" fillId="0" borderId="18" xfId="0" applyNumberFormat="1" applyFont="1" applyBorder="1" applyAlignment="1">
      <alignment horizontal="left" vertical="center" wrapText="1"/>
    </xf>
    <xf numFmtId="3" fontId="27" fillId="0" borderId="18" xfId="0" applyNumberFormat="1" applyFont="1" applyBorder="1" applyAlignment="1">
      <alignment horizontal="left" vertical="center" wrapText="1" indent="1"/>
    </xf>
    <xf numFmtId="3" fontId="27" fillId="0" borderId="19" xfId="0" applyNumberFormat="1" applyFont="1" applyBorder="1" applyAlignment="1">
      <alignment horizontal="center" vertical="center" wrapText="1"/>
    </xf>
    <xf numFmtId="3" fontId="27" fillId="0" borderId="20" xfId="0" applyNumberFormat="1" applyFont="1" applyBorder="1" applyAlignment="1">
      <alignment horizontal="center" vertical="center" wrapText="1"/>
    </xf>
    <xf numFmtId="3" fontId="27" fillId="0" borderId="21" xfId="0" applyNumberFormat="1" applyFont="1" applyBorder="1" applyAlignment="1">
      <alignment horizontal="center" vertical="center" wrapText="1"/>
    </xf>
    <xf numFmtId="0" fontId="27" fillId="0" borderId="19" xfId="0" applyFont="1" applyBorder="1" applyAlignment="1">
      <alignment horizontal="left" vertical="center" wrapText="1"/>
    </xf>
    <xf numFmtId="0" fontId="27" fillId="0" borderId="21" xfId="0" applyFont="1" applyBorder="1" applyAlignment="1">
      <alignment horizontal="left" vertical="center" wrapText="1"/>
    </xf>
    <xf numFmtId="0" fontId="27" fillId="35" borderId="0" xfId="0"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5"/>
          <c:y val="0.07975"/>
          <c:w val="0.687"/>
          <c:h val="0.746"/>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Расчет!$C$12</c:f>
              <c:numCache>
                <c:ptCount val="1"/>
                <c:pt idx="0">
                  <c:v>50000</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Расчет!$D$12</c:f>
              <c:numCache>
                <c:ptCount val="1"/>
                <c:pt idx="0">
                  <c:v>50000</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Расчет!$E$12</c:f>
              <c:numCache>
                <c:ptCount val="1"/>
                <c:pt idx="0">
                  <c:v>48000</c:v>
                </c:pt>
              </c:numCache>
            </c:numRef>
          </c:val>
        </c:ser>
        <c:axId val="16144021"/>
        <c:axId val="11078462"/>
      </c:barChart>
      <c:catAx>
        <c:axId val="16144021"/>
        <c:scaling>
          <c:orientation val="minMax"/>
        </c:scaling>
        <c:axPos val="b"/>
        <c:delete val="0"/>
        <c:numFmt formatCode="General" sourceLinked="1"/>
        <c:majorTickMark val="out"/>
        <c:minorTickMark val="none"/>
        <c:tickLblPos val="nextTo"/>
        <c:spPr>
          <a:ln w="3175">
            <a:solidFill>
              <a:srgbClr val="000000"/>
            </a:solidFill>
          </a:ln>
        </c:spPr>
        <c:crossAx val="11078462"/>
        <c:crosses val="autoZero"/>
        <c:auto val="1"/>
        <c:lblOffset val="100"/>
        <c:tickLblSkip val="1"/>
        <c:noMultiLvlLbl val="0"/>
      </c:catAx>
      <c:valAx>
        <c:axId val="11078462"/>
        <c:scaling>
          <c:orientation val="minMax"/>
          <c:min val="0"/>
        </c:scaling>
        <c:axPos val="l"/>
        <c:delete val="0"/>
        <c:numFmt formatCode="General" sourceLinked="1"/>
        <c:majorTickMark val="out"/>
        <c:minorTickMark val="none"/>
        <c:tickLblPos val="nextTo"/>
        <c:spPr>
          <a:ln w="3175">
            <a:solidFill>
              <a:srgbClr val="000000"/>
            </a:solidFill>
          </a:ln>
        </c:spPr>
        <c:crossAx val="16144021"/>
        <c:crossesAt val="1"/>
        <c:crossBetween val="between"/>
        <c:dispUnits/>
      </c:valAx>
      <c:spPr>
        <a:gradFill rotWithShape="1">
          <a:gsLst>
            <a:gs pos="0">
              <a:srgbClr val="CCFF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5"/>
          <c:y val="0.1045"/>
          <c:w val="0.7225"/>
          <c:h val="0.671"/>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Расчет!$C$25</c:f>
              <c:numCache>
                <c:ptCount val="1"/>
                <c:pt idx="0">
                  <c:v>30000</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Расчет!$D$25</c:f>
              <c:numCache>
                <c:ptCount val="1"/>
                <c:pt idx="0">
                  <c:v>32000</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Расчет!$E$25</c:f>
              <c:numCache>
                <c:ptCount val="1"/>
                <c:pt idx="0">
                  <c:v>32000</c:v>
                </c:pt>
              </c:numCache>
            </c:numRef>
          </c:val>
        </c:ser>
        <c:axId val="48965247"/>
        <c:axId val="38034040"/>
      </c:barChart>
      <c:catAx>
        <c:axId val="48965247"/>
        <c:scaling>
          <c:orientation val="minMax"/>
        </c:scaling>
        <c:axPos val="b"/>
        <c:delete val="0"/>
        <c:numFmt formatCode="General" sourceLinked="1"/>
        <c:majorTickMark val="out"/>
        <c:minorTickMark val="none"/>
        <c:tickLblPos val="nextTo"/>
        <c:spPr>
          <a:ln w="3175">
            <a:solidFill>
              <a:srgbClr val="000000"/>
            </a:solidFill>
          </a:ln>
        </c:spPr>
        <c:crossAx val="38034040"/>
        <c:crosses val="autoZero"/>
        <c:auto val="1"/>
        <c:lblOffset val="100"/>
        <c:tickLblSkip val="1"/>
        <c:noMultiLvlLbl val="0"/>
      </c:catAx>
      <c:valAx>
        <c:axId val="38034040"/>
        <c:scaling>
          <c:orientation val="minMax"/>
          <c:min val="0"/>
        </c:scaling>
        <c:axPos val="l"/>
        <c:delete val="0"/>
        <c:numFmt formatCode="General" sourceLinked="1"/>
        <c:majorTickMark val="out"/>
        <c:minorTickMark val="none"/>
        <c:tickLblPos val="nextTo"/>
        <c:spPr>
          <a:ln w="3175">
            <a:solidFill>
              <a:srgbClr val="000000"/>
            </a:solidFill>
          </a:ln>
        </c:spPr>
        <c:crossAx val="48965247"/>
        <c:crossesAt val="1"/>
        <c:crossBetween val="between"/>
        <c:dispUnits/>
      </c:valAx>
      <c:spPr>
        <a:gradFill rotWithShape="1">
          <a:gsLst>
            <a:gs pos="0">
              <a:srgbClr val="CC99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75"/>
          <c:y val="0.1045"/>
          <c:w val="0.7225"/>
          <c:h val="0.671"/>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Расчет!$C$32</c:f>
              <c:numCache>
                <c:ptCount val="1"/>
                <c:pt idx="0">
                  <c:v>14000</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Расчет!$D$32</c:f>
              <c:numCache>
                <c:ptCount val="1"/>
                <c:pt idx="0">
                  <c:v>14000</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Расчет!$E$32</c:f>
              <c:numCache>
                <c:ptCount val="1"/>
                <c:pt idx="0">
                  <c:v>14000</c:v>
                </c:pt>
              </c:numCache>
            </c:numRef>
          </c:val>
        </c:ser>
        <c:axId val="6762041"/>
        <c:axId val="60858370"/>
      </c:barChart>
      <c:catAx>
        <c:axId val="6762041"/>
        <c:scaling>
          <c:orientation val="minMax"/>
        </c:scaling>
        <c:axPos val="b"/>
        <c:delete val="0"/>
        <c:numFmt formatCode="General" sourceLinked="1"/>
        <c:majorTickMark val="out"/>
        <c:minorTickMark val="none"/>
        <c:tickLblPos val="nextTo"/>
        <c:spPr>
          <a:ln w="3175">
            <a:solidFill>
              <a:srgbClr val="000000"/>
            </a:solidFill>
          </a:ln>
        </c:spPr>
        <c:crossAx val="60858370"/>
        <c:crosses val="autoZero"/>
        <c:auto val="1"/>
        <c:lblOffset val="100"/>
        <c:tickLblSkip val="1"/>
        <c:noMultiLvlLbl val="0"/>
      </c:catAx>
      <c:valAx>
        <c:axId val="60858370"/>
        <c:scaling>
          <c:orientation val="minMax"/>
          <c:min val="0"/>
        </c:scaling>
        <c:axPos val="l"/>
        <c:delete val="0"/>
        <c:numFmt formatCode="General" sourceLinked="1"/>
        <c:majorTickMark val="out"/>
        <c:minorTickMark val="none"/>
        <c:tickLblPos val="nextTo"/>
        <c:spPr>
          <a:ln w="3175">
            <a:solidFill>
              <a:srgbClr val="000000"/>
            </a:solidFill>
          </a:ln>
        </c:spPr>
        <c:crossAx val="6762041"/>
        <c:crossesAt val="1"/>
        <c:crossBetween val="between"/>
        <c:dispUnits/>
      </c:valAx>
      <c:spPr>
        <a:gradFill rotWithShape="1">
          <a:gsLst>
            <a:gs pos="0">
              <a:srgbClr val="CC99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25"/>
          <c:y val="0.1045"/>
          <c:w val="0.7095"/>
          <c:h val="0.67575"/>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Расчет!$A$33</c:f>
              <c:strCache>
                <c:ptCount val="1"/>
                <c:pt idx="0">
                  <c:v>Заемные средства (расчет необходимой суммы)</c:v>
                </c:pt>
              </c:strCache>
            </c:strRef>
          </c:cat>
          <c:val>
            <c:numRef>
              <c:f>Расчет!$C$33</c:f>
              <c:numCache>
                <c:ptCount val="1"/>
                <c:pt idx="0">
                  <c:v>16000</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Расчет!$A$33</c:f>
              <c:strCache>
                <c:ptCount val="1"/>
                <c:pt idx="0">
                  <c:v>Заемные средства (расчет необходимой суммы)</c:v>
                </c:pt>
              </c:strCache>
            </c:strRef>
          </c:cat>
          <c:val>
            <c:numRef>
              <c:f>Расчет!$D$33</c:f>
              <c:numCache>
                <c:ptCount val="1"/>
                <c:pt idx="0">
                  <c:v>18000</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Расчет!$A$33</c:f>
              <c:strCache>
                <c:ptCount val="1"/>
                <c:pt idx="0">
                  <c:v>Заемные средства (расчет необходимой суммы)</c:v>
                </c:pt>
              </c:strCache>
            </c:strRef>
          </c:cat>
          <c:val>
            <c:numRef>
              <c:f>Расчет!$E$33</c:f>
              <c:numCache>
                <c:ptCount val="1"/>
                <c:pt idx="0">
                  <c:v>18000</c:v>
                </c:pt>
              </c:numCache>
            </c:numRef>
          </c:val>
        </c:ser>
        <c:axId val="10854419"/>
        <c:axId val="30580908"/>
      </c:barChart>
      <c:catAx>
        <c:axId val="10854419"/>
        <c:scaling>
          <c:orientation val="minMax"/>
        </c:scaling>
        <c:axPos val="b"/>
        <c:delete val="0"/>
        <c:numFmt formatCode="General" sourceLinked="1"/>
        <c:majorTickMark val="out"/>
        <c:minorTickMark val="none"/>
        <c:tickLblPos val="nextTo"/>
        <c:spPr>
          <a:ln w="3175">
            <a:solidFill>
              <a:srgbClr val="000000"/>
            </a:solidFill>
          </a:ln>
        </c:spPr>
        <c:crossAx val="30580908"/>
        <c:crosses val="autoZero"/>
        <c:auto val="1"/>
        <c:lblOffset val="100"/>
        <c:tickLblSkip val="1"/>
        <c:noMultiLvlLbl val="0"/>
      </c:catAx>
      <c:valAx>
        <c:axId val="30580908"/>
        <c:scaling>
          <c:orientation val="minMax"/>
          <c:min val="0"/>
        </c:scaling>
        <c:axPos val="l"/>
        <c:delete val="0"/>
        <c:numFmt formatCode="General" sourceLinked="1"/>
        <c:majorTickMark val="out"/>
        <c:minorTickMark val="none"/>
        <c:tickLblPos val="nextTo"/>
        <c:spPr>
          <a:ln w="3175">
            <a:solidFill>
              <a:srgbClr val="000000"/>
            </a:solidFill>
          </a:ln>
        </c:spPr>
        <c:crossAx val="10854419"/>
        <c:crossesAt val="1"/>
        <c:crossBetween val="between"/>
        <c:dispUnits/>
      </c:valAx>
      <c:spPr>
        <a:gradFill rotWithShape="1">
          <a:gsLst>
            <a:gs pos="0">
              <a:srgbClr val="CC99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325"/>
          <c:y val="0.1045"/>
          <c:w val="0.70975"/>
          <c:h val="0.671"/>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Расчет!$C$32</c:f>
              <c:numCache>
                <c:ptCount val="1"/>
                <c:pt idx="0">
                  <c:v>14000</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Расчет!$D$32</c:f>
              <c:numCache>
                <c:ptCount val="1"/>
                <c:pt idx="0">
                  <c:v>14000</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Расчет!$A$32</c:f>
              <c:strCache>
                <c:ptCount val="1"/>
                <c:pt idx="0">
                  <c:v>Собственные средства</c:v>
                </c:pt>
              </c:strCache>
            </c:strRef>
          </c:cat>
          <c:val>
            <c:numRef>
              <c:f>Расчет!$E$32</c:f>
              <c:numCache>
                <c:ptCount val="1"/>
                <c:pt idx="0">
                  <c:v>14000</c:v>
                </c:pt>
              </c:numCache>
            </c:numRef>
          </c:val>
        </c:ser>
        <c:axId val="6792717"/>
        <c:axId val="61134454"/>
      </c:barChart>
      <c:catAx>
        <c:axId val="6792717"/>
        <c:scaling>
          <c:orientation val="minMax"/>
        </c:scaling>
        <c:axPos val="b"/>
        <c:delete val="0"/>
        <c:numFmt formatCode="General" sourceLinked="1"/>
        <c:majorTickMark val="out"/>
        <c:minorTickMark val="none"/>
        <c:tickLblPos val="nextTo"/>
        <c:spPr>
          <a:ln w="3175">
            <a:solidFill>
              <a:srgbClr val="000000"/>
            </a:solidFill>
          </a:ln>
        </c:spPr>
        <c:crossAx val="61134454"/>
        <c:crosses val="autoZero"/>
        <c:auto val="1"/>
        <c:lblOffset val="100"/>
        <c:tickLblSkip val="1"/>
        <c:noMultiLvlLbl val="0"/>
      </c:catAx>
      <c:valAx>
        <c:axId val="61134454"/>
        <c:scaling>
          <c:orientation val="minMax"/>
          <c:min val="0"/>
        </c:scaling>
        <c:axPos val="l"/>
        <c:delete val="0"/>
        <c:numFmt formatCode="General" sourceLinked="1"/>
        <c:majorTickMark val="out"/>
        <c:minorTickMark val="none"/>
        <c:tickLblPos val="nextTo"/>
        <c:spPr>
          <a:ln w="3175">
            <a:solidFill>
              <a:srgbClr val="000000"/>
            </a:solidFill>
          </a:ln>
        </c:spPr>
        <c:crossAx val="6792717"/>
        <c:crossesAt val="1"/>
        <c:crossBetween val="between"/>
        <c:dispUnits/>
      </c:valAx>
      <c:spPr>
        <a:gradFill rotWithShape="1">
          <a:gsLst>
            <a:gs pos="0">
              <a:srgbClr val="CC99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275"/>
          <c:y val="0.1045"/>
          <c:w val="0.67225"/>
          <c:h val="0.751"/>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Расчет!$A$17</c:f>
              <c:strCache>
                <c:ptCount val="1"/>
                <c:pt idx="0">
                  <c:v>Прибыль, руб.</c:v>
                </c:pt>
              </c:strCache>
            </c:strRef>
          </c:cat>
          <c:val>
            <c:numRef>
              <c:f>Расчет!$C$17</c:f>
              <c:numCache>
                <c:ptCount val="1"/>
                <c:pt idx="0">
                  <c:v>5000</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Расчет!$A$17</c:f>
              <c:strCache>
                <c:ptCount val="1"/>
                <c:pt idx="0">
                  <c:v>Прибыль, руб.</c:v>
                </c:pt>
              </c:strCache>
            </c:strRef>
          </c:cat>
          <c:val>
            <c:numRef>
              <c:f>Расчет!$D$17</c:f>
              <c:numCache>
                <c:ptCount val="1"/>
                <c:pt idx="0">
                  <c:v>17500</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Расчет!$A$17</c:f>
              <c:strCache>
                <c:ptCount val="1"/>
                <c:pt idx="0">
                  <c:v>Прибыль, руб.</c:v>
                </c:pt>
              </c:strCache>
            </c:strRef>
          </c:cat>
          <c:val>
            <c:numRef>
              <c:f>Расчет!$E$17</c:f>
              <c:numCache>
                <c:ptCount val="1"/>
                <c:pt idx="0">
                  <c:v>-2000</c:v>
                </c:pt>
              </c:numCache>
            </c:numRef>
          </c:val>
        </c:ser>
        <c:axId val="13339175"/>
        <c:axId val="52943712"/>
      </c:barChart>
      <c:catAx>
        <c:axId val="13339175"/>
        <c:scaling>
          <c:orientation val="minMax"/>
        </c:scaling>
        <c:axPos val="b"/>
        <c:delete val="0"/>
        <c:numFmt formatCode="General" sourceLinked="1"/>
        <c:majorTickMark val="out"/>
        <c:minorTickMark val="none"/>
        <c:tickLblPos val="nextTo"/>
        <c:spPr>
          <a:ln w="3175">
            <a:solidFill>
              <a:srgbClr val="000000"/>
            </a:solidFill>
          </a:ln>
        </c:spPr>
        <c:crossAx val="52943712"/>
        <c:crosses val="autoZero"/>
        <c:auto val="1"/>
        <c:lblOffset val="100"/>
        <c:tickLblSkip val="1"/>
        <c:noMultiLvlLbl val="0"/>
      </c:catAx>
      <c:valAx>
        <c:axId val="52943712"/>
        <c:scaling>
          <c:orientation val="minMax"/>
        </c:scaling>
        <c:axPos val="l"/>
        <c:delete val="0"/>
        <c:numFmt formatCode="General" sourceLinked="1"/>
        <c:majorTickMark val="out"/>
        <c:minorTickMark val="none"/>
        <c:tickLblPos val="nextTo"/>
        <c:spPr>
          <a:ln w="3175">
            <a:solidFill>
              <a:srgbClr val="000000"/>
            </a:solidFill>
          </a:ln>
        </c:spPr>
        <c:crossAx val="13339175"/>
        <c:crossesAt val="1"/>
        <c:crossBetween val="between"/>
        <c:dispUnits/>
      </c:valAx>
      <c:spPr>
        <a:gradFill rotWithShape="1">
          <a:gsLst>
            <a:gs pos="0">
              <a:srgbClr val="CCFF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8"/>
          <c:y val="0.47475"/>
          <c:w val="0.25475"/>
          <c:h val="0.196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Расчет!$C$21</c:f>
              <c:numCache>
                <c:ptCount val="1"/>
                <c:pt idx="0">
                  <c:v>0.35714285714285715</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Расчет!$D$21</c:f>
              <c:numCache>
                <c:ptCount val="1"/>
                <c:pt idx="0">
                  <c:v>1.25</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Расчет!$E$21</c:f>
              <c:numCache>
                <c:ptCount val="1"/>
                <c:pt idx="0">
                  <c:v>-0.14285714285714285</c:v>
                </c:pt>
              </c:numCache>
            </c:numRef>
          </c:val>
        </c:ser>
        <c:axId val="6731361"/>
        <c:axId val="60582250"/>
      </c:barChart>
      <c:catAx>
        <c:axId val="6731361"/>
        <c:scaling>
          <c:orientation val="minMax"/>
        </c:scaling>
        <c:axPos val="b"/>
        <c:delete val="1"/>
        <c:majorTickMark val="out"/>
        <c:minorTickMark val="none"/>
        <c:tickLblPos val="nextTo"/>
        <c:crossAx val="60582250"/>
        <c:crosses val="autoZero"/>
        <c:auto val="1"/>
        <c:lblOffset val="100"/>
        <c:tickLblSkip val="1"/>
        <c:noMultiLvlLbl val="0"/>
      </c:catAx>
      <c:valAx>
        <c:axId val="60582250"/>
        <c:scaling>
          <c:orientation val="minMax"/>
        </c:scaling>
        <c:axPos val="l"/>
        <c:delete val="0"/>
        <c:numFmt formatCode="General" sourceLinked="1"/>
        <c:majorTickMark val="out"/>
        <c:minorTickMark val="none"/>
        <c:tickLblPos val="nextTo"/>
        <c:spPr>
          <a:ln w="3175">
            <a:solidFill>
              <a:srgbClr val="000000"/>
            </a:solidFill>
          </a:ln>
        </c:spPr>
        <c:crossAx val="6731361"/>
        <c:crossesAt val="1"/>
        <c:crossBetween val="between"/>
        <c:dispUnits/>
      </c:valAx>
      <c:spPr>
        <a:noFill/>
        <a:ln>
          <a:noFill/>
        </a:ln>
      </c:spPr>
    </c:plotArea>
    <c:legend>
      <c:legendPos val="r"/>
      <c:layout>
        <c:manualLayout>
          <c:xMode val="edge"/>
          <c:yMode val="edge"/>
          <c:x val="0.032"/>
          <c:y val="0.0345"/>
          <c:w val="0.7435"/>
          <c:h val="0.885"/>
        </c:manualLayout>
      </c:layout>
      <c:overlay val="0"/>
      <c:spPr>
        <a:gradFill rotWithShape="1">
          <a:gsLst>
            <a:gs pos="0">
              <a:srgbClr val="C0C0C0"/>
            </a:gs>
            <a:gs pos="100000">
              <a:srgbClr val="FFFFFF"/>
            </a:gs>
          </a:gsLst>
          <a:path path="rect">
            <a:fillToRect l="100000" b="100000"/>
          </a:path>
        </a:gradFill>
        <a:ln w="3175">
          <a:solidFill>
            <a:srgbClr val="000000"/>
          </a:solidFill>
        </a:ln>
      </c:spPr>
      <c:txPr>
        <a:bodyPr vert="horz" rot="0"/>
        <a:lstStyle/>
        <a:p>
          <a:pPr>
            <a:defRPr lang="en-US" cap="none" sz="1100" b="0" i="0" u="none" baseline="0">
              <a:solidFill>
                <a:srgbClr val="000000"/>
              </a:solidFill>
              <a:latin typeface="Arial Cyr"/>
              <a:ea typeface="Arial Cyr"/>
              <a:cs typeface="Arial Cyr"/>
            </a:defRPr>
          </a:pPr>
        </a:p>
      </c:txPr>
    </c:legend>
    <c:plotVisOnly val="1"/>
    <c:dispBlanksAs val="gap"/>
    <c:showDLblsOverMax val="0"/>
  </c:chart>
  <c:spPr>
    <a:noFill/>
    <a:ln>
      <a:noFill/>
    </a:ln>
  </c:spPr>
  <c:txPr>
    <a:bodyPr vert="horz" rot="0"/>
    <a:lstStyle/>
    <a:p>
      <a:pPr>
        <a:defRPr lang="en-US" cap="none" sz="300" b="0" i="0" u="none" baseline="0">
          <a:solidFill>
            <a:srgbClr val="000000"/>
          </a:solidFill>
          <a:latin typeface="Arial Cyr"/>
          <a:ea typeface="Arial Cyr"/>
          <a:cs typeface="Arial Cyr"/>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25"/>
          <c:y val="0.02975"/>
          <c:w val="0.67275"/>
          <c:h val="0.735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Расчет!$A$16</c:f>
              <c:strCache>
                <c:ptCount val="1"/>
                <c:pt idx="0">
                  <c:v>Затраты - всего, руб.</c:v>
                </c:pt>
              </c:strCache>
            </c:strRef>
          </c:cat>
          <c:val>
            <c:numRef>
              <c:f>Расчет!$C$16</c:f>
              <c:numCache>
                <c:ptCount val="1"/>
                <c:pt idx="0">
                  <c:v>45000</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Расчет!$A$16</c:f>
              <c:strCache>
                <c:ptCount val="1"/>
                <c:pt idx="0">
                  <c:v>Затраты - всего, руб.</c:v>
                </c:pt>
              </c:strCache>
            </c:strRef>
          </c:cat>
          <c:val>
            <c:numRef>
              <c:f>Расчет!$D$16</c:f>
              <c:numCache>
                <c:ptCount val="1"/>
                <c:pt idx="0">
                  <c:v>32500</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Расчет!$A$16</c:f>
              <c:strCache>
                <c:ptCount val="1"/>
                <c:pt idx="0">
                  <c:v>Затраты - всего, руб.</c:v>
                </c:pt>
              </c:strCache>
            </c:strRef>
          </c:cat>
          <c:val>
            <c:numRef>
              <c:f>Расчет!$E$16</c:f>
              <c:numCache>
                <c:ptCount val="1"/>
                <c:pt idx="0">
                  <c:v>50000</c:v>
                </c:pt>
              </c:numCache>
            </c:numRef>
          </c:val>
        </c:ser>
        <c:axId val="8369339"/>
        <c:axId val="8215188"/>
      </c:barChart>
      <c:catAx>
        <c:axId val="8369339"/>
        <c:scaling>
          <c:orientation val="minMax"/>
        </c:scaling>
        <c:axPos val="b"/>
        <c:delete val="0"/>
        <c:numFmt formatCode="General" sourceLinked="1"/>
        <c:majorTickMark val="out"/>
        <c:minorTickMark val="none"/>
        <c:tickLblPos val="nextTo"/>
        <c:spPr>
          <a:ln w="3175">
            <a:solidFill>
              <a:srgbClr val="000000"/>
            </a:solidFill>
          </a:ln>
        </c:spPr>
        <c:crossAx val="8215188"/>
        <c:crossesAt val="0"/>
        <c:auto val="1"/>
        <c:lblOffset val="100"/>
        <c:tickLblSkip val="1"/>
        <c:noMultiLvlLbl val="0"/>
      </c:catAx>
      <c:valAx>
        <c:axId val="8215188"/>
        <c:scaling>
          <c:orientation val="minMax"/>
          <c:min val="0"/>
        </c:scaling>
        <c:axPos val="l"/>
        <c:delete val="0"/>
        <c:numFmt formatCode="General" sourceLinked="1"/>
        <c:majorTickMark val="out"/>
        <c:minorTickMark val="none"/>
        <c:tickLblPos val="nextTo"/>
        <c:spPr>
          <a:ln w="3175">
            <a:solidFill>
              <a:srgbClr val="000000"/>
            </a:solidFill>
          </a:ln>
        </c:spPr>
        <c:crossAx val="8369339"/>
        <c:crossesAt val="1"/>
        <c:crossBetween val="between"/>
        <c:dispUnits/>
      </c:valAx>
      <c:spPr>
        <a:gradFill rotWithShape="1">
          <a:gsLst>
            <a:gs pos="0">
              <a:srgbClr val="CCFF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2925"/>
          <c:y val="0.14075"/>
          <c:w val="0.73625"/>
          <c:h val="0.7962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Расчет!$C$12</c:f>
              <c:numCache>
                <c:ptCount val="1"/>
                <c:pt idx="0">
                  <c:v>50000</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Расчет!$D$12</c:f>
              <c:numCache>
                <c:ptCount val="1"/>
                <c:pt idx="0">
                  <c:v>50000</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Расчет!$E$12</c:f>
              <c:numCache>
                <c:ptCount val="1"/>
                <c:pt idx="0">
                  <c:v>48000</c:v>
                </c:pt>
              </c:numCache>
            </c:numRef>
          </c:val>
        </c:ser>
        <c:axId val="32597295"/>
        <c:axId val="24940200"/>
      </c:barChart>
      <c:catAx>
        <c:axId val="32597295"/>
        <c:scaling>
          <c:orientation val="minMax"/>
        </c:scaling>
        <c:axPos val="b"/>
        <c:delete val="0"/>
        <c:numFmt formatCode="General" sourceLinked="1"/>
        <c:majorTickMark val="out"/>
        <c:minorTickMark val="none"/>
        <c:tickLblPos val="nextTo"/>
        <c:spPr>
          <a:ln w="3175">
            <a:solidFill>
              <a:srgbClr val="000000"/>
            </a:solidFill>
          </a:ln>
        </c:spPr>
        <c:crossAx val="24940200"/>
        <c:crosses val="autoZero"/>
        <c:auto val="1"/>
        <c:lblOffset val="100"/>
        <c:tickLblSkip val="1"/>
        <c:noMultiLvlLbl val="0"/>
      </c:catAx>
      <c:valAx>
        <c:axId val="24940200"/>
        <c:scaling>
          <c:orientation val="minMax"/>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32597295"/>
        <c:crossesAt val="1"/>
        <c:crossBetween val="between"/>
        <c:dispUnits/>
      </c:valAx>
      <c:spPr>
        <a:gradFill rotWithShape="1">
          <a:gsLst>
            <a:gs pos="0">
              <a:srgbClr val="FFCC99"/>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475"/>
          <c:y val="0.04475"/>
          <c:w val="0.81575"/>
          <c:h val="0.8057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Расчет!$A$19</c:f>
              <c:strCache>
                <c:ptCount val="1"/>
                <c:pt idx="0">
                  <c:v>Рентабельность активов, %</c:v>
                </c:pt>
              </c:strCache>
            </c:strRef>
          </c:cat>
          <c:val>
            <c:numRef>
              <c:f>Расчет!$C$19</c:f>
              <c:numCache>
                <c:ptCount val="1"/>
                <c:pt idx="0">
                  <c:v>0.16666666666666666</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Расчет!$A$19</c:f>
              <c:strCache>
                <c:ptCount val="1"/>
                <c:pt idx="0">
                  <c:v>Рентабельность активов, %</c:v>
                </c:pt>
              </c:strCache>
            </c:strRef>
          </c:cat>
          <c:val>
            <c:numRef>
              <c:f>Расчет!$D$19</c:f>
              <c:numCache>
                <c:ptCount val="1"/>
                <c:pt idx="0">
                  <c:v>0.546875</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Расчет!$A$19</c:f>
              <c:strCache>
                <c:ptCount val="1"/>
                <c:pt idx="0">
                  <c:v>Рентабельность активов, %</c:v>
                </c:pt>
              </c:strCache>
            </c:strRef>
          </c:cat>
          <c:val>
            <c:numRef>
              <c:f>Расчет!$E$19</c:f>
              <c:numCache>
                <c:ptCount val="1"/>
                <c:pt idx="0">
                  <c:v>-0.0625</c:v>
                </c:pt>
              </c:numCache>
            </c:numRef>
          </c:val>
        </c:ser>
        <c:axId val="23135209"/>
        <c:axId val="6890290"/>
      </c:barChart>
      <c:catAx>
        <c:axId val="23135209"/>
        <c:scaling>
          <c:orientation val="minMax"/>
        </c:scaling>
        <c:axPos val="b"/>
        <c:delete val="0"/>
        <c:numFmt formatCode="General" sourceLinked="1"/>
        <c:majorTickMark val="out"/>
        <c:minorTickMark val="none"/>
        <c:tickLblPos val="nextTo"/>
        <c:spPr>
          <a:ln w="3175">
            <a:solidFill>
              <a:srgbClr val="000000"/>
            </a:solidFill>
          </a:ln>
        </c:spPr>
        <c:crossAx val="6890290"/>
        <c:crosses val="autoZero"/>
        <c:auto val="1"/>
        <c:lblOffset val="100"/>
        <c:tickLblSkip val="1"/>
        <c:noMultiLvlLbl val="0"/>
      </c:catAx>
      <c:valAx>
        <c:axId val="689029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23135209"/>
        <c:crossesAt val="1"/>
        <c:crossBetween val="between"/>
        <c:dispUnits/>
      </c:valAx>
      <c:spPr>
        <a:gradFill rotWithShape="1">
          <a:gsLst>
            <a:gs pos="0">
              <a:srgbClr val="CCFFCC"/>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5"/>
          <c:y val="0.0895"/>
          <c:w val="0.80975"/>
          <c:h val="0.71575"/>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Расчет!$A$35</c:f>
              <c:strCache>
                <c:ptCount val="1"/>
                <c:pt idx="0">
                  <c:v>Финансовый рычаг</c:v>
                </c:pt>
              </c:strCache>
            </c:strRef>
          </c:cat>
          <c:val>
            <c:numRef>
              <c:f>Расчет!$C$35</c:f>
              <c:numCache>
                <c:ptCount val="1"/>
                <c:pt idx="0">
                  <c:v>2.142857142857143</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Расчет!$A$35</c:f>
              <c:strCache>
                <c:ptCount val="1"/>
                <c:pt idx="0">
                  <c:v>Финансовый рычаг</c:v>
                </c:pt>
              </c:strCache>
            </c:strRef>
          </c:cat>
          <c:val>
            <c:numRef>
              <c:f>Расчет!$D$35</c:f>
              <c:numCache>
                <c:ptCount val="1"/>
                <c:pt idx="0">
                  <c:v>2.2857142857142856</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Расчет!$A$35</c:f>
              <c:strCache>
                <c:ptCount val="1"/>
                <c:pt idx="0">
                  <c:v>Финансовый рычаг</c:v>
                </c:pt>
              </c:strCache>
            </c:strRef>
          </c:cat>
          <c:val>
            <c:numRef>
              <c:f>Расчет!$E$35</c:f>
              <c:numCache>
                <c:ptCount val="1"/>
                <c:pt idx="0">
                  <c:v>2.2857142857142856</c:v>
                </c:pt>
              </c:numCache>
            </c:numRef>
          </c:val>
        </c:ser>
        <c:axId val="62012611"/>
        <c:axId val="21242588"/>
      </c:barChart>
      <c:catAx>
        <c:axId val="62012611"/>
        <c:scaling>
          <c:orientation val="minMax"/>
        </c:scaling>
        <c:axPos val="b"/>
        <c:delete val="0"/>
        <c:numFmt formatCode="General" sourceLinked="1"/>
        <c:majorTickMark val="out"/>
        <c:minorTickMark val="none"/>
        <c:tickLblPos val="nextTo"/>
        <c:spPr>
          <a:ln w="3175">
            <a:solidFill>
              <a:srgbClr val="000000"/>
            </a:solidFill>
          </a:ln>
        </c:spPr>
        <c:crossAx val="21242588"/>
        <c:crosses val="autoZero"/>
        <c:auto val="1"/>
        <c:lblOffset val="100"/>
        <c:tickLblSkip val="1"/>
        <c:noMultiLvlLbl val="0"/>
      </c:catAx>
      <c:valAx>
        <c:axId val="21242588"/>
        <c:scaling>
          <c:orientation val="minMax"/>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62012611"/>
        <c:crossesAt val="1"/>
        <c:crossBetween val="between"/>
        <c:dispUnits/>
      </c:valAx>
      <c:spPr>
        <a:gradFill rotWithShape="1">
          <a:gsLst>
            <a:gs pos="0">
              <a:srgbClr val="CCCC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8"/>
          <c:y val="0.01325"/>
          <c:w val="0.74675"/>
          <c:h val="0.911"/>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Расчет!$C$21</c:f>
              <c:numCache>
                <c:ptCount val="1"/>
                <c:pt idx="0">
                  <c:v>0.35714285714285715</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Расчет!$D$21</c:f>
              <c:numCache>
                <c:ptCount val="1"/>
                <c:pt idx="0">
                  <c:v>1.25</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Расчет!$A$21</c:f>
              <c:strCache>
                <c:ptCount val="1"/>
                <c:pt idx="0">
                  <c:v>Рентабельность собственного капитала, %</c:v>
                </c:pt>
              </c:strCache>
            </c:strRef>
          </c:cat>
          <c:val>
            <c:numRef>
              <c:f>Расчет!$E$21</c:f>
              <c:numCache>
                <c:ptCount val="1"/>
                <c:pt idx="0">
                  <c:v>-0.14285714285714285</c:v>
                </c:pt>
              </c:numCache>
            </c:numRef>
          </c:val>
        </c:ser>
        <c:axId val="56965565"/>
        <c:axId val="42928038"/>
      </c:barChart>
      <c:catAx>
        <c:axId val="5696556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Cyr"/>
                <a:ea typeface="Arial Cyr"/>
                <a:cs typeface="Arial Cyr"/>
              </a:defRPr>
            </a:pPr>
          </a:p>
        </c:txPr>
        <c:crossAx val="42928038"/>
        <c:crosses val="autoZero"/>
        <c:auto val="1"/>
        <c:lblOffset val="100"/>
        <c:tickLblSkip val="1"/>
        <c:noMultiLvlLbl val="0"/>
      </c:catAx>
      <c:valAx>
        <c:axId val="42928038"/>
        <c:scaling>
          <c:orientation val="minMax"/>
        </c:scaling>
        <c:axPos val="l"/>
        <c:delete val="0"/>
        <c:numFmt formatCode="General" sourceLinked="1"/>
        <c:majorTickMark val="out"/>
        <c:minorTickMark val="none"/>
        <c:tickLblPos val="nextTo"/>
        <c:spPr>
          <a:ln w="3175">
            <a:solidFill>
              <a:srgbClr val="000000"/>
            </a:solidFill>
          </a:ln>
        </c:spPr>
        <c:crossAx val="56965565"/>
        <c:crossesAt val="1"/>
        <c:crossBetween val="between"/>
        <c:dispUnits/>
      </c:valAx>
      <c:spPr>
        <a:gradFill rotWithShape="1">
          <a:gsLst>
            <a:gs pos="0">
              <a:srgbClr val="FF99CC"/>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2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1045"/>
          <c:w val="0.7515"/>
          <c:h val="0.671"/>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Расчет!$C$12</c:f>
              <c:numCache>
                <c:ptCount val="1"/>
                <c:pt idx="0">
                  <c:v>50000</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Расчет!$D$12</c:f>
              <c:numCache>
                <c:ptCount val="1"/>
                <c:pt idx="0">
                  <c:v>50000</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Расчет!$A$12</c:f>
              <c:strCache>
                <c:ptCount val="1"/>
                <c:pt idx="0">
                  <c:v>Объем продаж, руб.</c:v>
                </c:pt>
              </c:strCache>
            </c:strRef>
          </c:cat>
          <c:val>
            <c:numRef>
              <c:f>Расчет!$E$12</c:f>
              <c:numCache>
                <c:ptCount val="1"/>
                <c:pt idx="0">
                  <c:v>48000</c:v>
                </c:pt>
              </c:numCache>
            </c:numRef>
          </c:val>
        </c:ser>
        <c:axId val="50808023"/>
        <c:axId val="54619024"/>
      </c:barChart>
      <c:catAx>
        <c:axId val="50808023"/>
        <c:scaling>
          <c:orientation val="minMax"/>
        </c:scaling>
        <c:axPos val="b"/>
        <c:delete val="0"/>
        <c:numFmt formatCode="General" sourceLinked="1"/>
        <c:majorTickMark val="out"/>
        <c:minorTickMark val="none"/>
        <c:tickLblPos val="nextTo"/>
        <c:spPr>
          <a:ln w="3175">
            <a:solidFill>
              <a:srgbClr val="000000"/>
            </a:solidFill>
          </a:ln>
        </c:spPr>
        <c:crossAx val="54619024"/>
        <c:crossesAt val="0"/>
        <c:auto val="1"/>
        <c:lblOffset val="100"/>
        <c:tickLblSkip val="1"/>
        <c:noMultiLvlLbl val="0"/>
      </c:catAx>
      <c:valAx>
        <c:axId val="54619024"/>
        <c:scaling>
          <c:orientation val="minMax"/>
          <c:min val="0"/>
        </c:scaling>
        <c:axPos val="l"/>
        <c:delete val="0"/>
        <c:numFmt formatCode="General" sourceLinked="1"/>
        <c:majorTickMark val="out"/>
        <c:minorTickMark val="none"/>
        <c:tickLblPos val="nextTo"/>
        <c:spPr>
          <a:ln w="3175">
            <a:solidFill>
              <a:srgbClr val="000000"/>
            </a:solidFill>
          </a:ln>
        </c:spPr>
        <c:crossAx val="50808023"/>
        <c:crossesAt val="1"/>
        <c:crossBetween val="between"/>
        <c:dispUnits/>
      </c:valAx>
      <c:spPr>
        <a:gradFill rotWithShape="1">
          <a:gsLst>
            <a:gs pos="0">
              <a:srgbClr val="CCFF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925"/>
          <c:y val="0.05975"/>
          <c:w val="0.75125"/>
          <c:h val="0.736"/>
        </c:manualLayout>
      </c:layout>
      <c:barChart>
        <c:barDir val="col"/>
        <c:grouping val="clustered"/>
        <c:varyColors val="0"/>
        <c:ser>
          <c:idx val="0"/>
          <c:order val="0"/>
          <c:tx>
            <c:strRef>
              <c:f>Расчет!$C$24</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Расчет!$C$25</c:f>
              <c:numCache>
                <c:ptCount val="1"/>
                <c:pt idx="0">
                  <c:v>30000</c:v>
                </c:pt>
              </c:numCache>
            </c:numRef>
          </c:val>
        </c:ser>
        <c:ser>
          <c:idx val="1"/>
          <c:order val="1"/>
          <c:tx>
            <c:strRef>
              <c:f>Расчет!$D$24</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Расчет!$D$25</c:f>
              <c:numCache>
                <c:ptCount val="1"/>
                <c:pt idx="0">
                  <c:v>32000</c:v>
                </c:pt>
              </c:numCache>
            </c:numRef>
          </c:val>
        </c:ser>
        <c:ser>
          <c:idx val="2"/>
          <c:order val="2"/>
          <c:tx>
            <c:strRef>
              <c:f>Расчет!$E$24</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Расчет!$A$25</c:f>
              <c:strCache>
                <c:ptCount val="1"/>
                <c:pt idx="0">
                  <c:v>Активы, руб.</c:v>
                </c:pt>
              </c:strCache>
            </c:strRef>
          </c:cat>
          <c:val>
            <c:numRef>
              <c:f>Расчет!$E$25</c:f>
              <c:numCache>
                <c:ptCount val="1"/>
                <c:pt idx="0">
                  <c:v>32000</c:v>
                </c:pt>
              </c:numCache>
            </c:numRef>
          </c:val>
        </c:ser>
        <c:axId val="21809169"/>
        <c:axId val="62064794"/>
      </c:barChart>
      <c:catAx>
        <c:axId val="21809169"/>
        <c:scaling>
          <c:orientation val="minMax"/>
        </c:scaling>
        <c:axPos val="b"/>
        <c:delete val="0"/>
        <c:numFmt formatCode="General" sourceLinked="1"/>
        <c:majorTickMark val="out"/>
        <c:minorTickMark val="none"/>
        <c:tickLblPos val="nextTo"/>
        <c:spPr>
          <a:ln w="3175">
            <a:solidFill>
              <a:srgbClr val="000000"/>
            </a:solidFill>
          </a:ln>
        </c:spPr>
        <c:crossAx val="62064794"/>
        <c:crosses val="autoZero"/>
        <c:auto val="1"/>
        <c:lblOffset val="100"/>
        <c:tickLblSkip val="1"/>
        <c:noMultiLvlLbl val="0"/>
      </c:catAx>
      <c:valAx>
        <c:axId val="62064794"/>
        <c:scaling>
          <c:orientation val="minMax"/>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21809169"/>
        <c:crossesAt val="1"/>
        <c:crossBetween val="between"/>
        <c:dispUnits/>
      </c:valAx>
      <c:spPr>
        <a:gradFill rotWithShape="1">
          <a:gsLst>
            <a:gs pos="0">
              <a:srgbClr val="FFCC99"/>
            </a:gs>
            <a:gs pos="100000">
              <a:srgbClr val="FFFFFF"/>
            </a:gs>
          </a:gsLst>
          <a:path path="rect">
            <a:fillToRect r="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5"/>
          <c:y val="0.07475"/>
          <c:w val="0.78925"/>
          <c:h val="0.8307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Расчет!$A$18</c:f>
              <c:strCache>
                <c:ptCount val="1"/>
                <c:pt idx="0">
                  <c:v>Рентабельность продаж, %</c:v>
                </c:pt>
              </c:strCache>
            </c:strRef>
          </c:cat>
          <c:val>
            <c:numRef>
              <c:f>Расчет!$C$18</c:f>
              <c:numCache>
                <c:ptCount val="1"/>
                <c:pt idx="0">
                  <c:v>0.1111111111111111</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Расчет!$A$18</c:f>
              <c:strCache>
                <c:ptCount val="1"/>
                <c:pt idx="0">
                  <c:v>Рентабельность продаж, %</c:v>
                </c:pt>
              </c:strCache>
            </c:strRef>
          </c:cat>
          <c:val>
            <c:numRef>
              <c:f>Расчет!$D$18</c:f>
              <c:numCache>
                <c:ptCount val="1"/>
                <c:pt idx="0">
                  <c:v>0.5384615384615384</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Расчет!$A$18</c:f>
              <c:strCache>
                <c:ptCount val="1"/>
                <c:pt idx="0">
                  <c:v>Рентабельность продаж, %</c:v>
                </c:pt>
              </c:strCache>
            </c:strRef>
          </c:cat>
          <c:val>
            <c:numRef>
              <c:f>Расчет!$E$18</c:f>
              <c:numCache>
                <c:ptCount val="1"/>
                <c:pt idx="0">
                  <c:v>-0.04</c:v>
                </c:pt>
              </c:numCache>
            </c:numRef>
          </c:val>
        </c:ser>
        <c:axId val="21712235"/>
        <c:axId val="61192388"/>
      </c:barChart>
      <c:catAx>
        <c:axId val="21712235"/>
        <c:scaling>
          <c:orientation val="minMax"/>
        </c:scaling>
        <c:axPos val="b"/>
        <c:delete val="0"/>
        <c:numFmt formatCode="General" sourceLinked="1"/>
        <c:majorTickMark val="out"/>
        <c:minorTickMark val="none"/>
        <c:tickLblPos val="nextTo"/>
        <c:spPr>
          <a:ln w="3175">
            <a:solidFill>
              <a:srgbClr val="000000"/>
            </a:solidFill>
          </a:ln>
        </c:spPr>
        <c:crossAx val="61192388"/>
        <c:crosses val="autoZero"/>
        <c:auto val="1"/>
        <c:lblOffset val="100"/>
        <c:tickLblSkip val="1"/>
        <c:noMultiLvlLbl val="0"/>
      </c:catAx>
      <c:valAx>
        <c:axId val="611923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21712235"/>
        <c:crossesAt val="1"/>
        <c:crossBetween val="between"/>
        <c:dispUnits/>
      </c:valAx>
      <c:spPr>
        <a:gradFill rotWithShape="1">
          <a:gsLst>
            <a:gs pos="0">
              <a:srgbClr val="CCFFFF"/>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475"/>
          <c:y val="0.1045"/>
          <c:w val="0.8035"/>
          <c:h val="0.75075"/>
        </c:manualLayout>
      </c:layout>
      <c:barChart>
        <c:barDir val="col"/>
        <c:grouping val="clustered"/>
        <c:varyColors val="0"/>
        <c:ser>
          <c:idx val="0"/>
          <c:order val="0"/>
          <c:tx>
            <c:strRef>
              <c:f>Расчет!$C$9</c:f>
              <c:strCache>
                <c:ptCount val="1"/>
                <c:pt idx="0">
                  <c:v>1 сценарий</c:v>
                </c:pt>
              </c:strCache>
            </c:strRef>
          </c:tx>
          <c:spPr>
            <a:solidFill>
              <a:srgbClr val="4EE25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Расчет!$A$20</c:f>
              <c:strCache>
                <c:ptCount val="1"/>
                <c:pt idx="0">
                  <c:v>Оборачиваемость активов, раз</c:v>
                </c:pt>
              </c:strCache>
            </c:strRef>
          </c:cat>
          <c:val>
            <c:numRef>
              <c:f>Расчет!$C$20</c:f>
              <c:numCache>
                <c:ptCount val="1"/>
                <c:pt idx="0">
                  <c:v>1.6666666666666667</c:v>
                </c:pt>
              </c:numCache>
            </c:numRef>
          </c:val>
        </c:ser>
        <c:ser>
          <c:idx val="1"/>
          <c:order val="1"/>
          <c:tx>
            <c:strRef>
              <c:f>Расчет!$D$9</c:f>
              <c:strCache>
                <c:ptCount val="1"/>
                <c:pt idx="0">
                  <c:v>2 сценарий</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Расчет!$A$20</c:f>
              <c:strCache>
                <c:ptCount val="1"/>
                <c:pt idx="0">
                  <c:v>Оборачиваемость активов, раз</c:v>
                </c:pt>
              </c:strCache>
            </c:strRef>
          </c:cat>
          <c:val>
            <c:numRef>
              <c:f>Расчет!$D$20</c:f>
              <c:numCache>
                <c:ptCount val="1"/>
                <c:pt idx="0">
                  <c:v>1.5625</c:v>
                </c:pt>
              </c:numCache>
            </c:numRef>
          </c:val>
        </c:ser>
        <c:ser>
          <c:idx val="2"/>
          <c:order val="2"/>
          <c:tx>
            <c:strRef>
              <c:f>Расчет!$E$9</c:f>
              <c:strCache>
                <c:ptCount val="1"/>
                <c:pt idx="0">
                  <c:v>3 сценарий</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Расчет!$A$20</c:f>
              <c:strCache>
                <c:ptCount val="1"/>
                <c:pt idx="0">
                  <c:v>Оборачиваемость активов, раз</c:v>
                </c:pt>
              </c:strCache>
            </c:strRef>
          </c:cat>
          <c:val>
            <c:numRef>
              <c:f>Расчет!$E$20</c:f>
              <c:numCache>
                <c:ptCount val="1"/>
                <c:pt idx="0">
                  <c:v>1.5</c:v>
                </c:pt>
              </c:numCache>
            </c:numRef>
          </c:val>
        </c:ser>
        <c:axId val="13860581"/>
        <c:axId val="57636366"/>
      </c:barChart>
      <c:catAx>
        <c:axId val="13860581"/>
        <c:scaling>
          <c:orientation val="minMax"/>
        </c:scaling>
        <c:axPos val="b"/>
        <c:delete val="0"/>
        <c:numFmt formatCode="General" sourceLinked="1"/>
        <c:majorTickMark val="out"/>
        <c:minorTickMark val="none"/>
        <c:tickLblPos val="nextTo"/>
        <c:spPr>
          <a:ln w="3175">
            <a:solidFill>
              <a:srgbClr val="000000"/>
            </a:solidFill>
          </a:ln>
        </c:spPr>
        <c:crossAx val="57636366"/>
        <c:crosses val="autoZero"/>
        <c:auto val="1"/>
        <c:lblOffset val="100"/>
        <c:tickLblSkip val="1"/>
        <c:noMultiLvlLbl val="0"/>
      </c:catAx>
      <c:valAx>
        <c:axId val="57636366"/>
        <c:scaling>
          <c:orientation val="minMax"/>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Cyr"/>
                <a:ea typeface="Arial Cyr"/>
                <a:cs typeface="Arial Cyr"/>
              </a:defRPr>
            </a:pPr>
          </a:p>
        </c:txPr>
        <c:crossAx val="13860581"/>
        <c:crossesAt val="1"/>
        <c:crossBetween val="between"/>
        <c:dispUnits/>
      </c:valAx>
      <c:spPr>
        <a:gradFill rotWithShape="1">
          <a:gsLst>
            <a:gs pos="0">
              <a:srgbClr val="FFCC99"/>
            </a:gs>
            <a:gs pos="100000">
              <a:srgbClr val="FFFFFF"/>
            </a:gs>
          </a:gsLst>
          <a:path path="rect">
            <a:fillToRect l="100000" b="100000"/>
          </a:path>
        </a:gradFill>
        <a:ln w="12700">
          <a:solidFill>
            <a:srgbClr val="808080"/>
          </a:solidFill>
        </a:ln>
      </c:spPr>
    </c:plotArea>
    <c:plotVisOnly val="1"/>
    <c:dispBlanksAs val="gap"/>
    <c:showDLblsOverMax val="0"/>
  </c:chart>
  <c:spPr>
    <a:noFill/>
    <a:ln>
      <a:noFill/>
    </a:ln>
  </c:spPr>
  <c:txPr>
    <a:bodyPr vert="horz" rot="0"/>
    <a:lstStyle/>
    <a:p>
      <a:pPr>
        <a:defRPr lang="en-US" cap="none" sz="100"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9</xdr:row>
      <xdr:rowOff>133350</xdr:rowOff>
    </xdr:from>
    <xdr:to>
      <xdr:col>12</xdr:col>
      <xdr:colOff>304800</xdr:colOff>
      <xdr:row>28</xdr:row>
      <xdr:rowOff>104775</xdr:rowOff>
    </xdr:to>
    <xdr:sp>
      <xdr:nvSpPr>
        <xdr:cNvPr id="1" name="Rectangle 52"/>
        <xdr:cNvSpPr>
          <a:spLocks/>
        </xdr:cNvSpPr>
      </xdr:nvSpPr>
      <xdr:spPr>
        <a:xfrm>
          <a:off x="219075" y="2352675"/>
          <a:ext cx="9839325" cy="6686550"/>
        </a:xfrm>
        <a:prstGeom prst="rect">
          <a:avLst/>
        </a:prstGeom>
        <a:gradFill rotWithShape="1">
          <a:gsLst>
            <a:gs pos="0">
              <a:srgbClr val="C0C0C0"/>
            </a:gs>
            <a:gs pos="50000">
              <a:srgbClr val="585858"/>
            </a:gs>
            <a:gs pos="100000">
              <a:srgbClr val="C0C0C0"/>
            </a:gs>
          </a:gsLst>
          <a:lin ang="2700000" scaled="1"/>
        </a:gradFill>
        <a:ln w="9525" cmpd="sng">
          <a:solidFill>
            <a:srgbClr val="333333"/>
          </a:solidFill>
          <a:headEnd type="none"/>
          <a:tailEnd type="none"/>
        </a:ln>
      </xdr:spPr>
      <xdr:txBody>
        <a:bodyPr vertOverflow="clip" wrap="square"/>
        <a:p>
          <a:pPr algn="ctr">
            <a:defRPr/>
          </a:pPr>
          <a:r>
            <a:rPr lang="en-US" cap="none" u="none" baseline="0">
              <a:latin typeface="Arial Cyr"/>
              <a:ea typeface="Arial Cyr"/>
              <a:cs typeface="Arial Cyr"/>
            </a:rPr>
            <a:t/>
          </a:r>
        </a:p>
      </xdr:txBody>
    </xdr:sp>
    <xdr:clientData/>
  </xdr:twoCellAnchor>
  <xdr:twoCellAnchor>
    <xdr:from>
      <xdr:col>11</xdr:col>
      <xdr:colOff>228600</xdr:colOff>
      <xdr:row>10</xdr:row>
      <xdr:rowOff>114300</xdr:rowOff>
    </xdr:from>
    <xdr:to>
      <xdr:col>12</xdr:col>
      <xdr:colOff>333375</xdr:colOff>
      <xdr:row>12</xdr:row>
      <xdr:rowOff>352425</xdr:rowOff>
    </xdr:to>
    <xdr:graphicFrame>
      <xdr:nvGraphicFramePr>
        <xdr:cNvPr id="2" name="Chart 14"/>
        <xdr:cNvGraphicFramePr/>
      </xdr:nvGraphicFramePr>
      <xdr:xfrm>
        <a:off x="9286875" y="2533650"/>
        <a:ext cx="800100" cy="609600"/>
      </xdr:xfrm>
      <a:graphic>
        <a:graphicData uri="http://schemas.openxmlformats.org/drawingml/2006/chart">
          <c:chart xmlns:c="http://schemas.openxmlformats.org/drawingml/2006/chart" r:id="rId1"/>
        </a:graphicData>
      </a:graphic>
    </xdr:graphicFrame>
    <xdr:clientData/>
  </xdr:twoCellAnchor>
  <xdr:twoCellAnchor>
    <xdr:from>
      <xdr:col>8</xdr:col>
      <xdr:colOff>904875</xdr:colOff>
      <xdr:row>17</xdr:row>
      <xdr:rowOff>9525</xdr:rowOff>
    </xdr:from>
    <xdr:to>
      <xdr:col>9</xdr:col>
      <xdr:colOff>666750</xdr:colOff>
      <xdr:row>19</xdr:row>
      <xdr:rowOff>114300</xdr:rowOff>
    </xdr:to>
    <xdr:graphicFrame>
      <xdr:nvGraphicFramePr>
        <xdr:cNvPr id="3" name="Chart 15"/>
        <xdr:cNvGraphicFramePr/>
      </xdr:nvGraphicFramePr>
      <xdr:xfrm>
        <a:off x="7362825" y="4905375"/>
        <a:ext cx="714375" cy="800100"/>
      </xdr:xfrm>
      <a:graphic>
        <a:graphicData uri="http://schemas.openxmlformats.org/drawingml/2006/chart">
          <c:chart xmlns:c="http://schemas.openxmlformats.org/drawingml/2006/chart" r:id="rId2"/>
        </a:graphicData>
      </a:graphic>
    </xdr:graphicFrame>
    <xdr:clientData/>
  </xdr:twoCellAnchor>
  <xdr:twoCellAnchor>
    <xdr:from>
      <xdr:col>4</xdr:col>
      <xdr:colOff>1009650</xdr:colOff>
      <xdr:row>15</xdr:row>
      <xdr:rowOff>304800</xdr:rowOff>
    </xdr:from>
    <xdr:to>
      <xdr:col>5</xdr:col>
      <xdr:colOff>504825</xdr:colOff>
      <xdr:row>16</xdr:row>
      <xdr:rowOff>504825</xdr:rowOff>
    </xdr:to>
    <xdr:graphicFrame>
      <xdr:nvGraphicFramePr>
        <xdr:cNvPr id="4" name="Chart 16"/>
        <xdr:cNvGraphicFramePr/>
      </xdr:nvGraphicFramePr>
      <xdr:xfrm>
        <a:off x="3371850" y="4295775"/>
        <a:ext cx="723900" cy="590550"/>
      </xdr:xfrm>
      <a:graphic>
        <a:graphicData uri="http://schemas.openxmlformats.org/drawingml/2006/chart">
          <c:chart xmlns:c="http://schemas.openxmlformats.org/drawingml/2006/chart" r:id="rId3"/>
        </a:graphicData>
      </a:graphic>
    </xdr:graphicFrame>
    <xdr:clientData/>
  </xdr:twoCellAnchor>
  <xdr:twoCellAnchor>
    <xdr:from>
      <xdr:col>4</xdr:col>
      <xdr:colOff>1085850</xdr:colOff>
      <xdr:row>24</xdr:row>
      <xdr:rowOff>219075</xdr:rowOff>
    </xdr:from>
    <xdr:to>
      <xdr:col>5</xdr:col>
      <xdr:colOff>590550</xdr:colOff>
      <xdr:row>26</xdr:row>
      <xdr:rowOff>47625</xdr:rowOff>
    </xdr:to>
    <xdr:graphicFrame>
      <xdr:nvGraphicFramePr>
        <xdr:cNvPr id="5" name="Chart 18"/>
        <xdr:cNvGraphicFramePr/>
      </xdr:nvGraphicFramePr>
      <xdr:xfrm>
        <a:off x="3448050" y="7762875"/>
        <a:ext cx="733425" cy="590550"/>
      </xdr:xfrm>
      <a:graphic>
        <a:graphicData uri="http://schemas.openxmlformats.org/drawingml/2006/chart">
          <c:chart xmlns:c="http://schemas.openxmlformats.org/drawingml/2006/chart" r:id="rId4"/>
        </a:graphicData>
      </a:graphic>
    </xdr:graphicFrame>
    <xdr:clientData/>
  </xdr:twoCellAnchor>
  <xdr:twoCellAnchor>
    <xdr:from>
      <xdr:col>2</xdr:col>
      <xdr:colOff>1181100</xdr:colOff>
      <xdr:row>20</xdr:row>
      <xdr:rowOff>76200</xdr:rowOff>
    </xdr:from>
    <xdr:to>
      <xdr:col>4</xdr:col>
      <xdr:colOff>123825</xdr:colOff>
      <xdr:row>21</xdr:row>
      <xdr:rowOff>504825</xdr:rowOff>
    </xdr:to>
    <xdr:graphicFrame>
      <xdr:nvGraphicFramePr>
        <xdr:cNvPr id="6" name="Chart 19"/>
        <xdr:cNvGraphicFramePr/>
      </xdr:nvGraphicFramePr>
      <xdr:xfrm>
        <a:off x="1628775" y="6115050"/>
        <a:ext cx="857250" cy="800100"/>
      </xdr:xfrm>
      <a:graphic>
        <a:graphicData uri="http://schemas.openxmlformats.org/drawingml/2006/chart">
          <c:chart xmlns:c="http://schemas.openxmlformats.org/drawingml/2006/chart" r:id="rId5"/>
        </a:graphicData>
      </a:graphic>
    </xdr:graphicFrame>
    <xdr:clientData/>
  </xdr:twoCellAnchor>
  <xdr:twoCellAnchor>
    <xdr:from>
      <xdr:col>8</xdr:col>
      <xdr:colOff>876300</xdr:colOff>
      <xdr:row>14</xdr:row>
      <xdr:rowOff>314325</xdr:rowOff>
    </xdr:from>
    <xdr:to>
      <xdr:col>9</xdr:col>
      <xdr:colOff>657225</xdr:colOff>
      <xdr:row>16</xdr:row>
      <xdr:rowOff>76200</xdr:rowOff>
    </xdr:to>
    <xdr:graphicFrame>
      <xdr:nvGraphicFramePr>
        <xdr:cNvPr id="7" name="Chart 20"/>
        <xdr:cNvGraphicFramePr/>
      </xdr:nvGraphicFramePr>
      <xdr:xfrm>
        <a:off x="7334250" y="3857625"/>
        <a:ext cx="733425" cy="600075"/>
      </xdr:xfrm>
      <a:graphic>
        <a:graphicData uri="http://schemas.openxmlformats.org/drawingml/2006/chart">
          <c:chart xmlns:c="http://schemas.openxmlformats.org/drawingml/2006/chart" r:id="rId6"/>
        </a:graphicData>
      </a:graphic>
    </xdr:graphicFrame>
    <xdr:clientData/>
  </xdr:twoCellAnchor>
  <xdr:twoCellAnchor>
    <xdr:from>
      <xdr:col>8</xdr:col>
      <xdr:colOff>885825</xdr:colOff>
      <xdr:row>19</xdr:row>
      <xdr:rowOff>352425</xdr:rowOff>
    </xdr:from>
    <xdr:to>
      <xdr:col>9</xdr:col>
      <xdr:colOff>657225</xdr:colOff>
      <xdr:row>21</xdr:row>
      <xdr:rowOff>123825</xdr:rowOff>
    </xdr:to>
    <xdr:graphicFrame>
      <xdr:nvGraphicFramePr>
        <xdr:cNvPr id="8" name="Chart 21"/>
        <xdr:cNvGraphicFramePr/>
      </xdr:nvGraphicFramePr>
      <xdr:xfrm>
        <a:off x="7343775" y="5943600"/>
        <a:ext cx="723900" cy="590550"/>
      </xdr:xfrm>
      <a:graphic>
        <a:graphicData uri="http://schemas.openxmlformats.org/drawingml/2006/chart">
          <c:chart xmlns:c="http://schemas.openxmlformats.org/drawingml/2006/chart" r:id="rId7"/>
        </a:graphicData>
      </a:graphic>
    </xdr:graphicFrame>
    <xdr:clientData/>
  </xdr:twoCellAnchor>
  <xdr:twoCellAnchor>
    <xdr:from>
      <xdr:col>6</xdr:col>
      <xdr:colOff>1133475</xdr:colOff>
      <xdr:row>13</xdr:row>
      <xdr:rowOff>219075</xdr:rowOff>
    </xdr:from>
    <xdr:to>
      <xdr:col>7</xdr:col>
      <xdr:colOff>400050</xdr:colOff>
      <xdr:row>15</xdr:row>
      <xdr:rowOff>47625</xdr:rowOff>
    </xdr:to>
    <xdr:graphicFrame>
      <xdr:nvGraphicFramePr>
        <xdr:cNvPr id="9" name="Chart 22"/>
        <xdr:cNvGraphicFramePr/>
      </xdr:nvGraphicFramePr>
      <xdr:xfrm>
        <a:off x="5419725" y="3400425"/>
        <a:ext cx="742950" cy="638175"/>
      </xdr:xfrm>
      <a:graphic>
        <a:graphicData uri="http://schemas.openxmlformats.org/drawingml/2006/chart">
          <c:chart xmlns:c="http://schemas.openxmlformats.org/drawingml/2006/chart" r:id="rId8"/>
        </a:graphicData>
      </a:graphic>
    </xdr:graphicFrame>
    <xdr:clientData/>
  </xdr:twoCellAnchor>
  <xdr:twoCellAnchor>
    <xdr:from>
      <xdr:col>6</xdr:col>
      <xdr:colOff>1238250</xdr:colOff>
      <xdr:row>18</xdr:row>
      <xdr:rowOff>257175</xdr:rowOff>
    </xdr:from>
    <xdr:to>
      <xdr:col>7</xdr:col>
      <xdr:colOff>504825</xdr:colOff>
      <xdr:row>20</xdr:row>
      <xdr:rowOff>104775</xdr:rowOff>
    </xdr:to>
    <xdr:graphicFrame>
      <xdr:nvGraphicFramePr>
        <xdr:cNvPr id="10" name="Chart 23"/>
        <xdr:cNvGraphicFramePr/>
      </xdr:nvGraphicFramePr>
      <xdr:xfrm>
        <a:off x="5524500" y="5457825"/>
        <a:ext cx="742950" cy="685800"/>
      </xdr:xfrm>
      <a:graphic>
        <a:graphicData uri="http://schemas.openxmlformats.org/drawingml/2006/chart">
          <c:chart xmlns:c="http://schemas.openxmlformats.org/drawingml/2006/chart" r:id="rId9"/>
        </a:graphicData>
      </a:graphic>
    </xdr:graphicFrame>
    <xdr:clientData/>
  </xdr:twoCellAnchor>
  <xdr:twoCellAnchor>
    <xdr:from>
      <xdr:col>8</xdr:col>
      <xdr:colOff>885825</xdr:colOff>
      <xdr:row>23</xdr:row>
      <xdr:rowOff>257175</xdr:rowOff>
    </xdr:from>
    <xdr:to>
      <xdr:col>10</xdr:col>
      <xdr:colOff>0</xdr:colOff>
      <xdr:row>25</xdr:row>
      <xdr:rowOff>123825</xdr:rowOff>
    </xdr:to>
    <xdr:graphicFrame>
      <xdr:nvGraphicFramePr>
        <xdr:cNvPr id="11" name="Chart 24"/>
        <xdr:cNvGraphicFramePr/>
      </xdr:nvGraphicFramePr>
      <xdr:xfrm>
        <a:off x="7343775" y="7362825"/>
        <a:ext cx="762000" cy="619125"/>
      </xdr:xfrm>
      <a:graphic>
        <a:graphicData uri="http://schemas.openxmlformats.org/drawingml/2006/chart">
          <c:chart xmlns:c="http://schemas.openxmlformats.org/drawingml/2006/chart" r:id="rId10"/>
        </a:graphicData>
      </a:graphic>
    </xdr:graphicFrame>
    <xdr:clientData/>
  </xdr:twoCellAnchor>
  <xdr:twoCellAnchor>
    <xdr:from>
      <xdr:col>8</xdr:col>
      <xdr:colOff>866775</xdr:colOff>
      <xdr:row>25</xdr:row>
      <xdr:rowOff>266700</xdr:rowOff>
    </xdr:from>
    <xdr:to>
      <xdr:col>9</xdr:col>
      <xdr:colOff>666750</xdr:colOff>
      <xdr:row>27</xdr:row>
      <xdr:rowOff>47625</xdr:rowOff>
    </xdr:to>
    <xdr:graphicFrame>
      <xdr:nvGraphicFramePr>
        <xdr:cNvPr id="12" name="Chart 25"/>
        <xdr:cNvGraphicFramePr/>
      </xdr:nvGraphicFramePr>
      <xdr:xfrm>
        <a:off x="7324725" y="8124825"/>
        <a:ext cx="752475" cy="609600"/>
      </xdr:xfrm>
      <a:graphic>
        <a:graphicData uri="http://schemas.openxmlformats.org/drawingml/2006/chart">
          <c:chart xmlns:c="http://schemas.openxmlformats.org/drawingml/2006/chart" r:id="rId11"/>
        </a:graphicData>
      </a:graphic>
    </xdr:graphicFrame>
    <xdr:clientData/>
  </xdr:twoCellAnchor>
  <xdr:twoCellAnchor>
    <xdr:from>
      <xdr:col>11</xdr:col>
      <xdr:colOff>161925</xdr:colOff>
      <xdr:row>22</xdr:row>
      <xdr:rowOff>0</xdr:rowOff>
    </xdr:from>
    <xdr:to>
      <xdr:col>12</xdr:col>
      <xdr:colOff>238125</xdr:colOff>
      <xdr:row>24</xdr:row>
      <xdr:rowOff>28575</xdr:rowOff>
    </xdr:to>
    <xdr:graphicFrame>
      <xdr:nvGraphicFramePr>
        <xdr:cNvPr id="13" name="Chart 26"/>
        <xdr:cNvGraphicFramePr/>
      </xdr:nvGraphicFramePr>
      <xdr:xfrm>
        <a:off x="9220200" y="6943725"/>
        <a:ext cx="771525" cy="628650"/>
      </xdr:xfrm>
      <a:graphic>
        <a:graphicData uri="http://schemas.openxmlformats.org/drawingml/2006/chart">
          <c:chart xmlns:c="http://schemas.openxmlformats.org/drawingml/2006/chart" r:id="rId12"/>
        </a:graphicData>
      </a:graphic>
    </xdr:graphicFrame>
    <xdr:clientData/>
  </xdr:twoCellAnchor>
  <xdr:twoCellAnchor>
    <xdr:from>
      <xdr:col>11</xdr:col>
      <xdr:colOff>161925</xdr:colOff>
      <xdr:row>24</xdr:row>
      <xdr:rowOff>257175</xdr:rowOff>
    </xdr:from>
    <xdr:to>
      <xdr:col>12</xdr:col>
      <xdr:colOff>238125</xdr:colOff>
      <xdr:row>26</xdr:row>
      <xdr:rowOff>114300</xdr:rowOff>
    </xdr:to>
    <xdr:graphicFrame>
      <xdr:nvGraphicFramePr>
        <xdr:cNvPr id="14" name="Chart 27"/>
        <xdr:cNvGraphicFramePr/>
      </xdr:nvGraphicFramePr>
      <xdr:xfrm>
        <a:off x="9220200" y="7800975"/>
        <a:ext cx="771525" cy="619125"/>
      </xdr:xfrm>
      <a:graphic>
        <a:graphicData uri="http://schemas.openxmlformats.org/drawingml/2006/chart">
          <c:chart xmlns:c="http://schemas.openxmlformats.org/drawingml/2006/chart" r:id="rId13"/>
        </a:graphicData>
      </a:graphic>
    </xdr:graphicFrame>
    <xdr:clientData/>
  </xdr:twoCellAnchor>
  <xdr:twoCellAnchor>
    <xdr:from>
      <xdr:col>4</xdr:col>
      <xdr:colOff>38100</xdr:colOff>
      <xdr:row>16</xdr:row>
      <xdr:rowOff>47625</xdr:rowOff>
    </xdr:from>
    <xdr:to>
      <xdr:col>4</xdr:col>
      <xdr:colOff>1143000</xdr:colOff>
      <xdr:row>16</xdr:row>
      <xdr:rowOff>409575</xdr:rowOff>
    </xdr:to>
    <xdr:sp>
      <xdr:nvSpPr>
        <xdr:cNvPr id="15" name="Rectangle 31"/>
        <xdr:cNvSpPr>
          <a:spLocks/>
        </xdr:cNvSpPr>
      </xdr:nvSpPr>
      <xdr:spPr>
        <a:xfrm>
          <a:off x="2400300" y="4429125"/>
          <a:ext cx="1104900" cy="352425"/>
        </a:xfrm>
        <a:prstGeom prst="rect">
          <a:avLst/>
        </a:prstGeom>
        <a:gradFill rotWithShape="1">
          <a:gsLst>
            <a:gs pos="0">
              <a:srgbClr val="F5FFF5"/>
            </a:gs>
            <a:gs pos="100000">
              <a:srgbClr val="CCFFCC"/>
            </a:gs>
          </a:gsLst>
          <a:path path="rect">
            <a:fillToRect l="50000" t="50000" r="50000" b="50000"/>
          </a:path>
        </a:gradFill>
        <a:ln w="9525"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Рентабельность активов</a:t>
          </a:r>
        </a:p>
      </xdr:txBody>
    </xdr:sp>
    <xdr:clientData/>
  </xdr:twoCellAnchor>
  <xdr:twoCellAnchor>
    <xdr:from>
      <xdr:col>2</xdr:col>
      <xdr:colOff>190500</xdr:colOff>
      <xdr:row>20</xdr:row>
      <xdr:rowOff>161925</xdr:rowOff>
    </xdr:from>
    <xdr:to>
      <xdr:col>3</xdr:col>
      <xdr:colOff>161925</xdr:colOff>
      <xdr:row>21</xdr:row>
      <xdr:rowOff>314325</xdr:rowOff>
    </xdr:to>
    <xdr:sp>
      <xdr:nvSpPr>
        <xdr:cNvPr id="16" name="Rectangle 32"/>
        <xdr:cNvSpPr>
          <a:spLocks/>
        </xdr:cNvSpPr>
      </xdr:nvSpPr>
      <xdr:spPr>
        <a:xfrm>
          <a:off x="638175" y="6200775"/>
          <a:ext cx="1190625" cy="523875"/>
        </a:xfrm>
        <a:prstGeom prst="rect">
          <a:avLst/>
        </a:prstGeom>
        <a:gradFill rotWithShape="1">
          <a:gsLst>
            <a:gs pos="0">
              <a:srgbClr val="FFFFFF"/>
            </a:gs>
            <a:gs pos="100000">
              <a:srgbClr val="FF99CC"/>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Рентабельность собственного капитала</a:t>
          </a:r>
        </a:p>
      </xdr:txBody>
    </xdr:sp>
    <xdr:clientData/>
  </xdr:twoCellAnchor>
  <xdr:twoCellAnchor>
    <xdr:from>
      <xdr:col>2</xdr:col>
      <xdr:colOff>790575</xdr:colOff>
      <xdr:row>16</xdr:row>
      <xdr:rowOff>228600</xdr:rowOff>
    </xdr:from>
    <xdr:to>
      <xdr:col>4</xdr:col>
      <xdr:colOff>38100</xdr:colOff>
      <xdr:row>20</xdr:row>
      <xdr:rowOff>161925</xdr:rowOff>
    </xdr:to>
    <xdr:sp>
      <xdr:nvSpPr>
        <xdr:cNvPr id="17" name="AutoShape 33"/>
        <xdr:cNvSpPr>
          <a:spLocks/>
        </xdr:cNvSpPr>
      </xdr:nvSpPr>
      <xdr:spPr>
        <a:xfrm rot="10800000" flipV="1">
          <a:off x="1238250" y="4610100"/>
          <a:ext cx="1162050" cy="1590675"/>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38100</xdr:colOff>
      <xdr:row>25</xdr:row>
      <xdr:rowOff>38100</xdr:rowOff>
    </xdr:from>
    <xdr:to>
      <xdr:col>4</xdr:col>
      <xdr:colOff>1200150</xdr:colOff>
      <xdr:row>25</xdr:row>
      <xdr:rowOff>409575</xdr:rowOff>
    </xdr:to>
    <xdr:sp>
      <xdr:nvSpPr>
        <xdr:cNvPr id="18" name="Rectangle 35"/>
        <xdr:cNvSpPr>
          <a:spLocks/>
        </xdr:cNvSpPr>
      </xdr:nvSpPr>
      <xdr:spPr>
        <a:xfrm>
          <a:off x="2400300" y="7896225"/>
          <a:ext cx="1162050" cy="371475"/>
        </a:xfrm>
        <a:prstGeom prst="rect">
          <a:avLst/>
        </a:prstGeom>
        <a:gradFill rotWithShape="1">
          <a:gsLst>
            <a:gs pos="0">
              <a:srgbClr val="FFFFFF"/>
            </a:gs>
            <a:gs pos="100000">
              <a:srgbClr val="CC99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Финансовый
</a:t>
          </a:r>
          <a:r>
            <a:rPr lang="en-US" cap="none" sz="1000" b="0" i="0" u="none" baseline="0">
              <a:solidFill>
                <a:srgbClr val="000000"/>
              </a:solidFill>
              <a:latin typeface="Arial Cyr"/>
              <a:ea typeface="Arial Cyr"/>
              <a:cs typeface="Arial Cyr"/>
            </a:rPr>
            <a:t>рычаг</a:t>
          </a:r>
        </a:p>
      </xdr:txBody>
    </xdr:sp>
    <xdr:clientData/>
  </xdr:twoCellAnchor>
  <xdr:twoCellAnchor>
    <xdr:from>
      <xdr:col>2</xdr:col>
      <xdr:colOff>790575</xdr:colOff>
      <xdr:row>21</xdr:row>
      <xdr:rowOff>314325</xdr:rowOff>
    </xdr:from>
    <xdr:to>
      <xdr:col>4</xdr:col>
      <xdr:colOff>38100</xdr:colOff>
      <xdr:row>25</xdr:row>
      <xdr:rowOff>219075</xdr:rowOff>
    </xdr:to>
    <xdr:sp>
      <xdr:nvSpPr>
        <xdr:cNvPr id="19" name="AutoShape 36"/>
        <xdr:cNvSpPr>
          <a:spLocks/>
        </xdr:cNvSpPr>
      </xdr:nvSpPr>
      <xdr:spPr>
        <a:xfrm rot="10800000">
          <a:off x="1238250" y="6724650"/>
          <a:ext cx="1162050" cy="1352550"/>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685800</xdr:colOff>
      <xdr:row>14</xdr:row>
      <xdr:rowOff>9525</xdr:rowOff>
    </xdr:from>
    <xdr:to>
      <xdr:col>6</xdr:col>
      <xdr:colOff>1257300</xdr:colOff>
      <xdr:row>14</xdr:row>
      <xdr:rowOff>371475</xdr:rowOff>
    </xdr:to>
    <xdr:sp>
      <xdr:nvSpPr>
        <xdr:cNvPr id="20" name="Rectangle 39"/>
        <xdr:cNvSpPr>
          <a:spLocks/>
        </xdr:cNvSpPr>
      </xdr:nvSpPr>
      <xdr:spPr>
        <a:xfrm>
          <a:off x="4276725" y="3552825"/>
          <a:ext cx="1266825" cy="352425"/>
        </a:xfrm>
        <a:prstGeom prst="rect">
          <a:avLst/>
        </a:prstGeom>
        <a:gradFill rotWithShape="1">
          <a:gsLst>
            <a:gs pos="0">
              <a:srgbClr val="FF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Рентабельность продаж</a:t>
          </a:r>
        </a:p>
      </xdr:txBody>
    </xdr:sp>
    <xdr:clientData/>
  </xdr:twoCellAnchor>
  <xdr:twoCellAnchor>
    <xdr:from>
      <xdr:col>4</xdr:col>
      <xdr:colOff>590550</xdr:colOff>
      <xdr:row>14</xdr:row>
      <xdr:rowOff>190500</xdr:rowOff>
    </xdr:from>
    <xdr:to>
      <xdr:col>5</xdr:col>
      <xdr:colOff>685800</xdr:colOff>
      <xdr:row>16</xdr:row>
      <xdr:rowOff>47625</xdr:rowOff>
    </xdr:to>
    <xdr:sp>
      <xdr:nvSpPr>
        <xdr:cNvPr id="21" name="AutoShape 40"/>
        <xdr:cNvSpPr>
          <a:spLocks/>
        </xdr:cNvSpPr>
      </xdr:nvSpPr>
      <xdr:spPr>
        <a:xfrm rot="10800000" flipV="1">
          <a:off x="2952750" y="3733800"/>
          <a:ext cx="1323975" cy="695325"/>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7</xdr:col>
      <xdr:colOff>666750</xdr:colOff>
      <xdr:row>12</xdr:row>
      <xdr:rowOff>342900</xdr:rowOff>
    </xdr:from>
    <xdr:to>
      <xdr:col>9</xdr:col>
      <xdr:colOff>0</xdr:colOff>
      <xdr:row>13</xdr:row>
      <xdr:rowOff>314325</xdr:rowOff>
    </xdr:to>
    <xdr:sp>
      <xdr:nvSpPr>
        <xdr:cNvPr id="22" name="Rectangle 41"/>
        <xdr:cNvSpPr>
          <a:spLocks/>
        </xdr:cNvSpPr>
      </xdr:nvSpPr>
      <xdr:spPr>
        <a:xfrm>
          <a:off x="6429375" y="3133725"/>
          <a:ext cx="981075" cy="361950"/>
        </a:xfrm>
        <a:prstGeom prst="rect">
          <a:avLst/>
        </a:prstGeom>
        <a:gradFill rotWithShape="1">
          <a:gsLst>
            <a:gs pos="0">
              <a:srgbClr val="FF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Чистая прибыль</a:t>
          </a:r>
        </a:p>
      </xdr:txBody>
    </xdr:sp>
    <xdr:clientData/>
  </xdr:twoCellAnchor>
  <xdr:twoCellAnchor>
    <xdr:from>
      <xdr:col>7</xdr:col>
      <xdr:colOff>666750</xdr:colOff>
      <xdr:row>15</xdr:row>
      <xdr:rowOff>28575</xdr:rowOff>
    </xdr:from>
    <xdr:to>
      <xdr:col>8</xdr:col>
      <xdr:colOff>942975</xdr:colOff>
      <xdr:row>16</xdr:row>
      <xdr:rowOff>0</xdr:rowOff>
    </xdr:to>
    <xdr:sp>
      <xdr:nvSpPr>
        <xdr:cNvPr id="23" name="Rectangle 42"/>
        <xdr:cNvSpPr>
          <a:spLocks/>
        </xdr:cNvSpPr>
      </xdr:nvSpPr>
      <xdr:spPr>
        <a:xfrm>
          <a:off x="6429375" y="4019550"/>
          <a:ext cx="971550" cy="361950"/>
        </a:xfrm>
        <a:prstGeom prst="rect">
          <a:avLst/>
        </a:prstGeom>
        <a:gradFill rotWithShape="1">
          <a:gsLst>
            <a:gs pos="0">
              <a:srgbClr val="FF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Объем продаж</a:t>
          </a:r>
        </a:p>
      </xdr:txBody>
    </xdr:sp>
    <xdr:clientData/>
  </xdr:twoCellAnchor>
  <xdr:twoCellAnchor>
    <xdr:from>
      <xdr:col>8</xdr:col>
      <xdr:colOff>866775</xdr:colOff>
      <xdr:row>12</xdr:row>
      <xdr:rowOff>200025</xdr:rowOff>
    </xdr:from>
    <xdr:to>
      <xdr:col>10</xdr:col>
      <xdr:colOff>28575</xdr:colOff>
      <xdr:row>14</xdr:row>
      <xdr:rowOff>66675</xdr:rowOff>
    </xdr:to>
    <xdr:graphicFrame>
      <xdr:nvGraphicFramePr>
        <xdr:cNvPr id="24" name="Chart 43"/>
        <xdr:cNvGraphicFramePr/>
      </xdr:nvGraphicFramePr>
      <xdr:xfrm>
        <a:off x="7324725" y="2990850"/>
        <a:ext cx="809625" cy="619125"/>
      </xdr:xfrm>
      <a:graphic>
        <a:graphicData uri="http://schemas.openxmlformats.org/drawingml/2006/chart">
          <c:chart xmlns:c="http://schemas.openxmlformats.org/drawingml/2006/chart" r:id="rId14"/>
        </a:graphicData>
      </a:graphic>
    </xdr:graphicFrame>
    <xdr:clientData/>
  </xdr:twoCellAnchor>
  <xdr:twoCellAnchor>
    <xdr:from>
      <xdr:col>6</xdr:col>
      <xdr:colOff>628650</xdr:colOff>
      <xdr:row>13</xdr:row>
      <xdr:rowOff>123825</xdr:rowOff>
    </xdr:from>
    <xdr:to>
      <xdr:col>7</xdr:col>
      <xdr:colOff>666750</xdr:colOff>
      <xdr:row>14</xdr:row>
      <xdr:rowOff>9525</xdr:rowOff>
    </xdr:to>
    <xdr:sp>
      <xdr:nvSpPr>
        <xdr:cNvPr id="25" name="AutoShape 44"/>
        <xdr:cNvSpPr>
          <a:spLocks/>
        </xdr:cNvSpPr>
      </xdr:nvSpPr>
      <xdr:spPr>
        <a:xfrm rot="10800000" flipV="1">
          <a:off x="4914900" y="3305175"/>
          <a:ext cx="1514475" cy="247650"/>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628650</xdr:colOff>
      <xdr:row>14</xdr:row>
      <xdr:rowOff>371475</xdr:rowOff>
    </xdr:from>
    <xdr:to>
      <xdr:col>7</xdr:col>
      <xdr:colOff>666750</xdr:colOff>
      <xdr:row>15</xdr:row>
      <xdr:rowOff>200025</xdr:rowOff>
    </xdr:to>
    <xdr:sp>
      <xdr:nvSpPr>
        <xdr:cNvPr id="26" name="AutoShape 45"/>
        <xdr:cNvSpPr>
          <a:spLocks/>
        </xdr:cNvSpPr>
      </xdr:nvSpPr>
      <xdr:spPr>
        <a:xfrm rot="10800000">
          <a:off x="4914900" y="3914775"/>
          <a:ext cx="1514475" cy="276225"/>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28575</xdr:colOff>
      <xdr:row>19</xdr:row>
      <xdr:rowOff>47625</xdr:rowOff>
    </xdr:from>
    <xdr:to>
      <xdr:col>6</xdr:col>
      <xdr:colOff>1285875</xdr:colOff>
      <xdr:row>19</xdr:row>
      <xdr:rowOff>419100</xdr:rowOff>
    </xdr:to>
    <xdr:sp>
      <xdr:nvSpPr>
        <xdr:cNvPr id="27" name="Rectangle 46"/>
        <xdr:cNvSpPr>
          <a:spLocks/>
        </xdr:cNvSpPr>
      </xdr:nvSpPr>
      <xdr:spPr>
        <a:xfrm>
          <a:off x="4314825" y="5638800"/>
          <a:ext cx="1257300" cy="371475"/>
        </a:xfrm>
        <a:prstGeom prst="rect">
          <a:avLst/>
        </a:prstGeom>
        <a:gradFill rotWithShape="1">
          <a:gsLst>
            <a:gs pos="0">
              <a:srgbClr val="FFFFFF"/>
            </a:gs>
            <a:gs pos="100000">
              <a:srgbClr val="FFCC99"/>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Оборачиваемость
</a:t>
          </a:r>
          <a:r>
            <a:rPr lang="en-US" cap="none" sz="1000" b="0" i="0" u="none" baseline="0">
              <a:solidFill>
                <a:srgbClr val="000000"/>
              </a:solidFill>
              <a:latin typeface="Arial Cyr"/>
              <a:ea typeface="Arial Cyr"/>
              <a:cs typeface="Arial Cyr"/>
            </a:rPr>
            <a:t>активов</a:t>
          </a:r>
        </a:p>
      </xdr:txBody>
    </xdr:sp>
    <xdr:clientData/>
  </xdr:twoCellAnchor>
  <xdr:twoCellAnchor>
    <xdr:from>
      <xdr:col>4</xdr:col>
      <xdr:colOff>590550</xdr:colOff>
      <xdr:row>16</xdr:row>
      <xdr:rowOff>409575</xdr:rowOff>
    </xdr:from>
    <xdr:to>
      <xdr:col>6</xdr:col>
      <xdr:colOff>28575</xdr:colOff>
      <xdr:row>19</xdr:row>
      <xdr:rowOff>228600</xdr:rowOff>
    </xdr:to>
    <xdr:sp>
      <xdr:nvSpPr>
        <xdr:cNvPr id="28" name="AutoShape 47"/>
        <xdr:cNvSpPr>
          <a:spLocks/>
        </xdr:cNvSpPr>
      </xdr:nvSpPr>
      <xdr:spPr>
        <a:xfrm rot="10800000">
          <a:off x="2952750" y="4791075"/>
          <a:ext cx="1362075" cy="1028700"/>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9525</xdr:colOff>
      <xdr:row>18</xdr:row>
      <xdr:rowOff>28575</xdr:rowOff>
    </xdr:from>
    <xdr:to>
      <xdr:col>8</xdr:col>
      <xdr:colOff>942975</xdr:colOff>
      <xdr:row>19</xdr:row>
      <xdr:rowOff>0</xdr:rowOff>
    </xdr:to>
    <xdr:sp>
      <xdr:nvSpPr>
        <xdr:cNvPr id="29" name="Rectangle 48"/>
        <xdr:cNvSpPr>
          <a:spLocks/>
        </xdr:cNvSpPr>
      </xdr:nvSpPr>
      <xdr:spPr>
        <a:xfrm>
          <a:off x="6467475" y="5229225"/>
          <a:ext cx="923925" cy="361950"/>
        </a:xfrm>
        <a:prstGeom prst="rect">
          <a:avLst/>
        </a:prstGeom>
        <a:gradFill rotWithShape="1">
          <a:gsLst>
            <a:gs pos="0">
              <a:srgbClr val="FFFFFF"/>
            </a:gs>
            <a:gs pos="100000">
              <a:srgbClr val="FFCC99"/>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Объем продаж</a:t>
          </a:r>
        </a:p>
      </xdr:txBody>
    </xdr:sp>
    <xdr:clientData/>
  </xdr:twoCellAnchor>
  <xdr:twoCellAnchor>
    <xdr:from>
      <xdr:col>8</xdr:col>
      <xdr:colOff>9525</xdr:colOff>
      <xdr:row>20</xdr:row>
      <xdr:rowOff>28575</xdr:rowOff>
    </xdr:from>
    <xdr:to>
      <xdr:col>9</xdr:col>
      <xdr:colOff>0</xdr:colOff>
      <xdr:row>21</xdr:row>
      <xdr:rowOff>9525</xdr:rowOff>
    </xdr:to>
    <xdr:sp>
      <xdr:nvSpPr>
        <xdr:cNvPr id="30" name="Rectangle 49"/>
        <xdr:cNvSpPr>
          <a:spLocks/>
        </xdr:cNvSpPr>
      </xdr:nvSpPr>
      <xdr:spPr>
        <a:xfrm>
          <a:off x="6467475" y="6067425"/>
          <a:ext cx="942975" cy="352425"/>
        </a:xfrm>
        <a:prstGeom prst="rect">
          <a:avLst/>
        </a:prstGeom>
        <a:gradFill rotWithShape="1">
          <a:gsLst>
            <a:gs pos="0">
              <a:srgbClr val="FFFFFF"/>
            </a:gs>
            <a:gs pos="100000">
              <a:srgbClr val="FFCC99"/>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Активы</a:t>
          </a:r>
        </a:p>
      </xdr:txBody>
    </xdr:sp>
    <xdr:clientData/>
  </xdr:twoCellAnchor>
  <xdr:twoCellAnchor>
    <xdr:from>
      <xdr:col>6</xdr:col>
      <xdr:colOff>657225</xdr:colOff>
      <xdr:row>19</xdr:row>
      <xdr:rowOff>409575</xdr:rowOff>
    </xdr:from>
    <xdr:to>
      <xdr:col>8</xdr:col>
      <xdr:colOff>9525</xdr:colOff>
      <xdr:row>20</xdr:row>
      <xdr:rowOff>200025</xdr:rowOff>
    </xdr:to>
    <xdr:sp>
      <xdr:nvSpPr>
        <xdr:cNvPr id="31" name="AutoShape 50"/>
        <xdr:cNvSpPr>
          <a:spLocks/>
        </xdr:cNvSpPr>
      </xdr:nvSpPr>
      <xdr:spPr>
        <a:xfrm rot="10800000">
          <a:off x="4943475" y="6000750"/>
          <a:ext cx="1524000" cy="238125"/>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657225</xdr:colOff>
      <xdr:row>18</xdr:row>
      <xdr:rowOff>200025</xdr:rowOff>
    </xdr:from>
    <xdr:to>
      <xdr:col>8</xdr:col>
      <xdr:colOff>9525</xdr:colOff>
      <xdr:row>19</xdr:row>
      <xdr:rowOff>47625</xdr:rowOff>
    </xdr:to>
    <xdr:sp>
      <xdr:nvSpPr>
        <xdr:cNvPr id="32" name="AutoShape 51"/>
        <xdr:cNvSpPr>
          <a:spLocks/>
        </xdr:cNvSpPr>
      </xdr:nvSpPr>
      <xdr:spPr>
        <a:xfrm rot="10800000" flipV="1">
          <a:off x="4943475" y="5400675"/>
          <a:ext cx="1524000" cy="238125"/>
        </a:xfrm>
        <a:prstGeom prst="bentConnector2">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8</xdr:col>
      <xdr:colOff>9525</xdr:colOff>
      <xdr:row>23</xdr:row>
      <xdr:rowOff>409575</xdr:rowOff>
    </xdr:from>
    <xdr:to>
      <xdr:col>9</xdr:col>
      <xdr:colOff>0</xdr:colOff>
      <xdr:row>25</xdr:row>
      <xdr:rowOff>9525</xdr:rowOff>
    </xdr:to>
    <xdr:sp>
      <xdr:nvSpPr>
        <xdr:cNvPr id="33" name="Rectangle 53"/>
        <xdr:cNvSpPr>
          <a:spLocks/>
        </xdr:cNvSpPr>
      </xdr:nvSpPr>
      <xdr:spPr>
        <a:xfrm>
          <a:off x="6467475" y="7515225"/>
          <a:ext cx="942975" cy="352425"/>
        </a:xfrm>
        <a:prstGeom prst="rect">
          <a:avLst/>
        </a:prstGeom>
        <a:gradFill rotWithShape="1">
          <a:gsLst>
            <a:gs pos="0">
              <a:srgbClr val="FFFFFF"/>
            </a:gs>
            <a:gs pos="100000">
              <a:srgbClr val="FFCC99"/>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Активы</a:t>
          </a:r>
        </a:p>
      </xdr:txBody>
    </xdr:sp>
    <xdr:clientData/>
  </xdr:twoCellAnchor>
  <xdr:twoCellAnchor>
    <xdr:from>
      <xdr:col>8</xdr:col>
      <xdr:colOff>9525</xdr:colOff>
      <xdr:row>25</xdr:row>
      <xdr:rowOff>409575</xdr:rowOff>
    </xdr:from>
    <xdr:to>
      <xdr:col>9</xdr:col>
      <xdr:colOff>0</xdr:colOff>
      <xdr:row>26</xdr:row>
      <xdr:rowOff>314325</xdr:rowOff>
    </xdr:to>
    <xdr:sp>
      <xdr:nvSpPr>
        <xdr:cNvPr id="34" name="Rectangle 54"/>
        <xdr:cNvSpPr>
          <a:spLocks/>
        </xdr:cNvSpPr>
      </xdr:nvSpPr>
      <xdr:spPr>
        <a:xfrm>
          <a:off x="6467475" y="8267700"/>
          <a:ext cx="942975" cy="352425"/>
        </a:xfrm>
        <a:prstGeom prst="rect">
          <a:avLst/>
        </a:prstGeom>
        <a:gradFill rotWithShape="1">
          <a:gsLst>
            <a:gs pos="0">
              <a:srgbClr val="FFFFFF"/>
            </a:gs>
            <a:gs pos="100000">
              <a:srgbClr val="FFCC99"/>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Собственные средства</a:t>
          </a:r>
        </a:p>
      </xdr:txBody>
    </xdr:sp>
    <xdr:clientData/>
  </xdr:twoCellAnchor>
  <xdr:twoCellAnchor>
    <xdr:from>
      <xdr:col>1</xdr:col>
      <xdr:colOff>85725</xdr:colOff>
      <xdr:row>11</xdr:row>
      <xdr:rowOff>76200</xdr:rowOff>
    </xdr:from>
    <xdr:to>
      <xdr:col>4</xdr:col>
      <xdr:colOff>123825</xdr:colOff>
      <xdr:row>14</xdr:row>
      <xdr:rowOff>333375</xdr:rowOff>
    </xdr:to>
    <xdr:graphicFrame>
      <xdr:nvGraphicFramePr>
        <xdr:cNvPr id="35" name="Chart 38"/>
        <xdr:cNvGraphicFramePr/>
      </xdr:nvGraphicFramePr>
      <xdr:xfrm>
        <a:off x="419100" y="2667000"/>
        <a:ext cx="2066925" cy="1209675"/>
      </xdr:xfrm>
      <a:graphic>
        <a:graphicData uri="http://schemas.openxmlformats.org/drawingml/2006/chart">
          <c:chart xmlns:c="http://schemas.openxmlformats.org/drawingml/2006/chart" r:id="rId15"/>
        </a:graphicData>
      </a:graphic>
    </xdr:graphicFrame>
    <xdr:clientData/>
  </xdr:twoCellAnchor>
  <xdr:twoCellAnchor>
    <xdr:from>
      <xdr:col>4</xdr:col>
      <xdr:colOff>619125</xdr:colOff>
      <xdr:row>23</xdr:row>
      <xdr:rowOff>409575</xdr:rowOff>
    </xdr:from>
    <xdr:to>
      <xdr:col>8</xdr:col>
      <xdr:colOff>485775</xdr:colOff>
      <xdr:row>25</xdr:row>
      <xdr:rowOff>38100</xdr:rowOff>
    </xdr:to>
    <xdr:sp>
      <xdr:nvSpPr>
        <xdr:cNvPr id="36" name="AutoShape 55"/>
        <xdr:cNvSpPr>
          <a:spLocks/>
        </xdr:cNvSpPr>
      </xdr:nvSpPr>
      <xdr:spPr>
        <a:xfrm rot="16200000" flipH="1" flipV="1">
          <a:off x="2981325" y="7515225"/>
          <a:ext cx="3962400" cy="381000"/>
        </a:xfrm>
        <a:prstGeom prst="bentConnector3">
          <a:avLst>
            <a:gd name="adj" fmla="val -58537"/>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4</xdr:col>
      <xdr:colOff>619125</xdr:colOff>
      <xdr:row>25</xdr:row>
      <xdr:rowOff>409575</xdr:rowOff>
    </xdr:from>
    <xdr:to>
      <xdr:col>8</xdr:col>
      <xdr:colOff>485775</xdr:colOff>
      <xdr:row>26</xdr:row>
      <xdr:rowOff>314325</xdr:rowOff>
    </xdr:to>
    <xdr:sp>
      <xdr:nvSpPr>
        <xdr:cNvPr id="37" name="AutoShape 56"/>
        <xdr:cNvSpPr>
          <a:spLocks/>
        </xdr:cNvSpPr>
      </xdr:nvSpPr>
      <xdr:spPr>
        <a:xfrm rot="16200000" flipV="1">
          <a:off x="2981325" y="8267700"/>
          <a:ext cx="3962400" cy="352425"/>
        </a:xfrm>
        <a:prstGeom prst="bentConnector3">
          <a:avLst>
            <a:gd name="adj" fmla="val -63157"/>
          </a:avLst>
        </a:prstGeom>
        <a:noFill/>
        <a:ln w="1905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266700</xdr:colOff>
      <xdr:row>11</xdr:row>
      <xdr:rowOff>66675</xdr:rowOff>
    </xdr:from>
    <xdr:to>
      <xdr:col>11</xdr:col>
      <xdr:colOff>276225</xdr:colOff>
      <xdr:row>12</xdr:row>
      <xdr:rowOff>266700</xdr:rowOff>
    </xdr:to>
    <xdr:sp>
      <xdr:nvSpPr>
        <xdr:cNvPr id="38" name="Rectangle 57"/>
        <xdr:cNvSpPr>
          <a:spLocks/>
        </xdr:cNvSpPr>
      </xdr:nvSpPr>
      <xdr:spPr>
        <a:xfrm>
          <a:off x="8372475" y="2657475"/>
          <a:ext cx="962025" cy="400050"/>
        </a:xfrm>
        <a:prstGeom prst="rect">
          <a:avLst/>
        </a:prstGeom>
        <a:gradFill rotWithShape="1">
          <a:gsLst>
            <a:gs pos="0">
              <a:srgbClr val="FF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Объем продаж</a:t>
          </a:r>
        </a:p>
      </xdr:txBody>
    </xdr:sp>
    <xdr:clientData/>
  </xdr:twoCellAnchor>
  <xdr:twoCellAnchor>
    <xdr:from>
      <xdr:col>10</xdr:col>
      <xdr:colOff>266700</xdr:colOff>
      <xdr:row>14</xdr:row>
      <xdr:rowOff>9525</xdr:rowOff>
    </xdr:from>
    <xdr:to>
      <xdr:col>11</xdr:col>
      <xdr:colOff>276225</xdr:colOff>
      <xdr:row>14</xdr:row>
      <xdr:rowOff>371475</xdr:rowOff>
    </xdr:to>
    <xdr:sp>
      <xdr:nvSpPr>
        <xdr:cNvPr id="39" name="Rectangle 58"/>
        <xdr:cNvSpPr>
          <a:spLocks/>
        </xdr:cNvSpPr>
      </xdr:nvSpPr>
      <xdr:spPr>
        <a:xfrm>
          <a:off x="8372475" y="3552825"/>
          <a:ext cx="962025" cy="352425"/>
        </a:xfrm>
        <a:prstGeom prst="rect">
          <a:avLst/>
        </a:prstGeom>
        <a:gradFill rotWithShape="1">
          <a:gsLst>
            <a:gs pos="0">
              <a:srgbClr val="FFFFFF"/>
            </a:gs>
            <a:gs pos="100000">
              <a:srgbClr val="CCFF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Затраты</a:t>
          </a:r>
        </a:p>
      </xdr:txBody>
    </xdr:sp>
    <xdr:clientData/>
  </xdr:twoCellAnchor>
  <xdr:twoCellAnchor>
    <xdr:from>
      <xdr:col>11</xdr:col>
      <xdr:colOff>228600</xdr:colOff>
      <xdr:row>13</xdr:row>
      <xdr:rowOff>257175</xdr:rowOff>
    </xdr:from>
    <xdr:to>
      <xdr:col>12</xdr:col>
      <xdr:colOff>342900</xdr:colOff>
      <xdr:row>15</xdr:row>
      <xdr:rowOff>38100</xdr:rowOff>
    </xdr:to>
    <xdr:graphicFrame>
      <xdr:nvGraphicFramePr>
        <xdr:cNvPr id="40" name="Chart 59"/>
        <xdr:cNvGraphicFramePr/>
      </xdr:nvGraphicFramePr>
      <xdr:xfrm>
        <a:off x="9286875" y="3438525"/>
        <a:ext cx="809625" cy="590550"/>
      </xdr:xfrm>
      <a:graphic>
        <a:graphicData uri="http://schemas.openxmlformats.org/drawingml/2006/chart">
          <c:chart xmlns:c="http://schemas.openxmlformats.org/drawingml/2006/chart" r:id="rId16"/>
        </a:graphicData>
      </a:graphic>
    </xdr:graphicFrame>
    <xdr:clientData/>
  </xdr:twoCellAnchor>
  <xdr:twoCellAnchor>
    <xdr:from>
      <xdr:col>4</xdr:col>
      <xdr:colOff>533400</xdr:colOff>
      <xdr:row>16</xdr:row>
      <xdr:rowOff>409575</xdr:rowOff>
    </xdr:from>
    <xdr:to>
      <xdr:col>4</xdr:col>
      <xdr:colOff>533400</xdr:colOff>
      <xdr:row>25</xdr:row>
      <xdr:rowOff>28575</xdr:rowOff>
    </xdr:to>
    <xdr:sp>
      <xdr:nvSpPr>
        <xdr:cNvPr id="41" name="Line 64"/>
        <xdr:cNvSpPr>
          <a:spLocks/>
        </xdr:cNvSpPr>
      </xdr:nvSpPr>
      <xdr:spPr>
        <a:xfrm>
          <a:off x="2895600" y="4791075"/>
          <a:ext cx="0" cy="3095625"/>
        </a:xfrm>
        <a:prstGeom prst="line">
          <a:avLst/>
        </a:prstGeom>
        <a:noFill/>
        <a:ln w="9525" cmpd="sng">
          <a:solidFill>
            <a:srgbClr val="333333"/>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190500</xdr:colOff>
      <xdr:row>20</xdr:row>
      <xdr:rowOff>333375</xdr:rowOff>
    </xdr:from>
    <xdr:to>
      <xdr:col>4</xdr:col>
      <xdr:colOff>1162050</xdr:colOff>
      <xdr:row>21</xdr:row>
      <xdr:rowOff>123825</xdr:rowOff>
    </xdr:to>
    <xdr:sp>
      <xdr:nvSpPr>
        <xdr:cNvPr id="42" name="Rectangle 37"/>
        <xdr:cNvSpPr>
          <a:spLocks/>
        </xdr:cNvSpPr>
      </xdr:nvSpPr>
      <xdr:spPr>
        <a:xfrm>
          <a:off x="2552700" y="6372225"/>
          <a:ext cx="97155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умножить</a:t>
          </a:r>
        </a:p>
      </xdr:txBody>
    </xdr:sp>
    <xdr:clientData/>
  </xdr:twoCellAnchor>
  <xdr:twoCellAnchor>
    <xdr:from>
      <xdr:col>8</xdr:col>
      <xdr:colOff>485775</xdr:colOff>
      <xdr:row>25</xdr:row>
      <xdr:rowOff>0</xdr:rowOff>
    </xdr:from>
    <xdr:to>
      <xdr:col>8</xdr:col>
      <xdr:colOff>485775</xdr:colOff>
      <xdr:row>25</xdr:row>
      <xdr:rowOff>409575</xdr:rowOff>
    </xdr:to>
    <xdr:sp>
      <xdr:nvSpPr>
        <xdr:cNvPr id="43" name="Line 65"/>
        <xdr:cNvSpPr>
          <a:spLocks/>
        </xdr:cNvSpPr>
      </xdr:nvSpPr>
      <xdr:spPr>
        <a:xfrm>
          <a:off x="6943725" y="7858125"/>
          <a:ext cx="0" cy="4095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28575</xdr:colOff>
      <xdr:row>25</xdr:row>
      <xdr:rowOff>123825</xdr:rowOff>
    </xdr:from>
    <xdr:to>
      <xdr:col>8</xdr:col>
      <xdr:colOff>942975</xdr:colOff>
      <xdr:row>25</xdr:row>
      <xdr:rowOff>295275</xdr:rowOff>
    </xdr:to>
    <xdr:sp>
      <xdr:nvSpPr>
        <xdr:cNvPr id="44" name="Rectangle 63"/>
        <xdr:cNvSpPr>
          <a:spLocks/>
        </xdr:cNvSpPr>
      </xdr:nvSpPr>
      <xdr:spPr>
        <a:xfrm>
          <a:off x="6486525" y="7981950"/>
          <a:ext cx="91440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делить</a:t>
          </a:r>
        </a:p>
      </xdr:txBody>
    </xdr:sp>
    <xdr:clientData/>
  </xdr:twoCellAnchor>
  <xdr:twoCellAnchor>
    <xdr:from>
      <xdr:col>8</xdr:col>
      <xdr:colOff>485775</xdr:colOff>
      <xdr:row>19</xdr:row>
      <xdr:rowOff>9525</xdr:rowOff>
    </xdr:from>
    <xdr:to>
      <xdr:col>8</xdr:col>
      <xdr:colOff>485775</xdr:colOff>
      <xdr:row>20</xdr:row>
      <xdr:rowOff>9525</xdr:rowOff>
    </xdr:to>
    <xdr:sp>
      <xdr:nvSpPr>
        <xdr:cNvPr id="45" name="Line 66"/>
        <xdr:cNvSpPr>
          <a:spLocks/>
        </xdr:cNvSpPr>
      </xdr:nvSpPr>
      <xdr:spPr>
        <a:xfrm>
          <a:off x="6943725" y="5600700"/>
          <a:ext cx="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28575</xdr:colOff>
      <xdr:row>19</xdr:row>
      <xdr:rowOff>161925</xdr:rowOff>
    </xdr:from>
    <xdr:to>
      <xdr:col>8</xdr:col>
      <xdr:colOff>942975</xdr:colOff>
      <xdr:row>19</xdr:row>
      <xdr:rowOff>333375</xdr:rowOff>
    </xdr:to>
    <xdr:sp>
      <xdr:nvSpPr>
        <xdr:cNvPr id="46" name="Rectangle 67"/>
        <xdr:cNvSpPr>
          <a:spLocks/>
        </xdr:cNvSpPr>
      </xdr:nvSpPr>
      <xdr:spPr>
        <a:xfrm>
          <a:off x="6486525" y="5753100"/>
          <a:ext cx="91440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делить</a:t>
          </a:r>
        </a:p>
      </xdr:txBody>
    </xdr:sp>
    <xdr:clientData/>
  </xdr:twoCellAnchor>
  <xdr:twoCellAnchor>
    <xdr:from>
      <xdr:col>8</xdr:col>
      <xdr:colOff>485775</xdr:colOff>
      <xdr:row>14</xdr:row>
      <xdr:rowOff>0</xdr:rowOff>
    </xdr:from>
    <xdr:to>
      <xdr:col>8</xdr:col>
      <xdr:colOff>485775</xdr:colOff>
      <xdr:row>15</xdr:row>
      <xdr:rowOff>0</xdr:rowOff>
    </xdr:to>
    <xdr:sp>
      <xdr:nvSpPr>
        <xdr:cNvPr id="47" name="Line 68"/>
        <xdr:cNvSpPr>
          <a:spLocks/>
        </xdr:cNvSpPr>
      </xdr:nvSpPr>
      <xdr:spPr>
        <a:xfrm>
          <a:off x="6943725" y="3543300"/>
          <a:ext cx="0" cy="44767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9525</xdr:colOff>
      <xdr:row>14</xdr:row>
      <xdr:rowOff>161925</xdr:rowOff>
    </xdr:from>
    <xdr:to>
      <xdr:col>8</xdr:col>
      <xdr:colOff>923925</xdr:colOff>
      <xdr:row>14</xdr:row>
      <xdr:rowOff>333375</xdr:rowOff>
    </xdr:to>
    <xdr:sp>
      <xdr:nvSpPr>
        <xdr:cNvPr id="48" name="Rectangle 69"/>
        <xdr:cNvSpPr>
          <a:spLocks/>
        </xdr:cNvSpPr>
      </xdr:nvSpPr>
      <xdr:spPr>
        <a:xfrm>
          <a:off x="6467475" y="3705225"/>
          <a:ext cx="91440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делить</a:t>
          </a:r>
        </a:p>
      </xdr:txBody>
    </xdr:sp>
    <xdr:clientData/>
  </xdr:twoCellAnchor>
  <xdr:twoCellAnchor>
    <xdr:from>
      <xdr:col>6</xdr:col>
      <xdr:colOff>561975</xdr:colOff>
      <xdr:row>14</xdr:row>
      <xdr:rowOff>381000</xdr:rowOff>
    </xdr:from>
    <xdr:to>
      <xdr:col>6</xdr:col>
      <xdr:colOff>571500</xdr:colOff>
      <xdr:row>19</xdr:row>
      <xdr:rowOff>28575</xdr:rowOff>
    </xdr:to>
    <xdr:sp>
      <xdr:nvSpPr>
        <xdr:cNvPr id="49" name="Line 70"/>
        <xdr:cNvSpPr>
          <a:spLocks/>
        </xdr:cNvSpPr>
      </xdr:nvSpPr>
      <xdr:spPr>
        <a:xfrm>
          <a:off x="4848225" y="3924300"/>
          <a:ext cx="9525" cy="16954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123825</xdr:colOff>
      <xdr:row>16</xdr:row>
      <xdr:rowOff>304800</xdr:rowOff>
    </xdr:from>
    <xdr:to>
      <xdr:col>6</xdr:col>
      <xdr:colOff>1247775</xdr:colOff>
      <xdr:row>16</xdr:row>
      <xdr:rowOff>466725</xdr:rowOff>
    </xdr:to>
    <xdr:sp>
      <xdr:nvSpPr>
        <xdr:cNvPr id="50" name="Rectangle 62"/>
        <xdr:cNvSpPr>
          <a:spLocks/>
        </xdr:cNvSpPr>
      </xdr:nvSpPr>
      <xdr:spPr>
        <a:xfrm>
          <a:off x="4410075" y="4686300"/>
          <a:ext cx="112395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умножить</a:t>
          </a:r>
        </a:p>
      </xdr:txBody>
    </xdr:sp>
    <xdr:clientData/>
  </xdr:twoCellAnchor>
  <xdr:twoCellAnchor>
    <xdr:from>
      <xdr:col>10</xdr:col>
      <xdr:colOff>28575</xdr:colOff>
      <xdr:row>13</xdr:row>
      <xdr:rowOff>123825</xdr:rowOff>
    </xdr:from>
    <xdr:to>
      <xdr:col>10</xdr:col>
      <xdr:colOff>762000</xdr:colOff>
      <xdr:row>14</xdr:row>
      <xdr:rowOff>9525</xdr:rowOff>
    </xdr:to>
    <xdr:sp>
      <xdr:nvSpPr>
        <xdr:cNvPr id="51" name="AutoShape 73"/>
        <xdr:cNvSpPr>
          <a:spLocks/>
        </xdr:cNvSpPr>
      </xdr:nvSpPr>
      <xdr:spPr>
        <a:xfrm rot="5400000" flipH="1">
          <a:off x="8134350" y="3305175"/>
          <a:ext cx="733425" cy="247650"/>
        </a:xfrm>
        <a:prstGeom prst="bentConnector2">
          <a:avLst/>
        </a:prstGeom>
        <a:noFill/>
        <a:ln w="1270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28575</xdr:colOff>
      <xdr:row>12</xdr:row>
      <xdr:rowOff>266700</xdr:rowOff>
    </xdr:from>
    <xdr:to>
      <xdr:col>10</xdr:col>
      <xdr:colOff>762000</xdr:colOff>
      <xdr:row>13</xdr:row>
      <xdr:rowOff>123825</xdr:rowOff>
    </xdr:to>
    <xdr:sp>
      <xdr:nvSpPr>
        <xdr:cNvPr id="52" name="AutoShape 74"/>
        <xdr:cNvSpPr>
          <a:spLocks/>
        </xdr:cNvSpPr>
      </xdr:nvSpPr>
      <xdr:spPr>
        <a:xfrm rot="5400000">
          <a:off x="8134350" y="3057525"/>
          <a:ext cx="733425" cy="247650"/>
        </a:xfrm>
        <a:prstGeom prst="bentConnector2">
          <a:avLst/>
        </a:prstGeom>
        <a:noFill/>
        <a:ln w="1270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23</xdr:row>
      <xdr:rowOff>342900</xdr:rowOff>
    </xdr:from>
    <xdr:to>
      <xdr:col>10</xdr:col>
      <xdr:colOff>809625</xdr:colOff>
      <xdr:row>24</xdr:row>
      <xdr:rowOff>142875</xdr:rowOff>
    </xdr:to>
    <xdr:sp>
      <xdr:nvSpPr>
        <xdr:cNvPr id="53" name="AutoShape 76"/>
        <xdr:cNvSpPr>
          <a:spLocks/>
        </xdr:cNvSpPr>
      </xdr:nvSpPr>
      <xdr:spPr>
        <a:xfrm rot="5400000">
          <a:off x="8105775" y="7448550"/>
          <a:ext cx="809625" cy="238125"/>
        </a:xfrm>
        <a:prstGeom prst="bentConnector2">
          <a:avLst/>
        </a:prstGeom>
        <a:noFill/>
        <a:ln w="1270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0</xdr:colOff>
      <xdr:row>24</xdr:row>
      <xdr:rowOff>142875</xdr:rowOff>
    </xdr:from>
    <xdr:to>
      <xdr:col>10</xdr:col>
      <xdr:colOff>809625</xdr:colOff>
      <xdr:row>25</xdr:row>
      <xdr:rowOff>76200</xdr:rowOff>
    </xdr:to>
    <xdr:sp>
      <xdr:nvSpPr>
        <xdr:cNvPr id="54" name="AutoShape 77"/>
        <xdr:cNvSpPr>
          <a:spLocks/>
        </xdr:cNvSpPr>
      </xdr:nvSpPr>
      <xdr:spPr>
        <a:xfrm rot="5400000" flipH="1">
          <a:off x="8105775" y="7686675"/>
          <a:ext cx="809625" cy="247650"/>
        </a:xfrm>
        <a:prstGeom prst="bentConnector2">
          <a:avLst/>
        </a:prstGeom>
        <a:noFill/>
        <a:ln w="12700" cmpd="sng">
          <a:solidFill>
            <a:srgbClr val="333333"/>
          </a:solidFill>
          <a:headEnd type="none"/>
          <a:tailEnd type="triangl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10</xdr:col>
      <xdr:colOff>914400</xdr:colOff>
      <xdr:row>12</xdr:row>
      <xdr:rowOff>276225</xdr:rowOff>
    </xdr:from>
    <xdr:to>
      <xdr:col>10</xdr:col>
      <xdr:colOff>923925</xdr:colOff>
      <xdr:row>14</xdr:row>
      <xdr:rowOff>28575</xdr:rowOff>
    </xdr:to>
    <xdr:sp>
      <xdr:nvSpPr>
        <xdr:cNvPr id="55" name="Line 79"/>
        <xdr:cNvSpPr>
          <a:spLocks/>
        </xdr:cNvSpPr>
      </xdr:nvSpPr>
      <xdr:spPr>
        <a:xfrm>
          <a:off x="9020175" y="3067050"/>
          <a:ext cx="9525" cy="5048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838200</xdr:colOff>
      <xdr:row>13</xdr:row>
      <xdr:rowOff>38100</xdr:rowOff>
    </xdr:from>
    <xdr:to>
      <xdr:col>11</xdr:col>
      <xdr:colOff>428625</xdr:colOff>
      <xdr:row>13</xdr:row>
      <xdr:rowOff>200025</xdr:rowOff>
    </xdr:to>
    <xdr:sp>
      <xdr:nvSpPr>
        <xdr:cNvPr id="56" name="Rectangle 75"/>
        <xdr:cNvSpPr>
          <a:spLocks/>
        </xdr:cNvSpPr>
      </xdr:nvSpPr>
      <xdr:spPr>
        <a:xfrm>
          <a:off x="8943975" y="3219450"/>
          <a:ext cx="542925"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минус</a:t>
          </a:r>
        </a:p>
      </xdr:txBody>
    </xdr:sp>
    <xdr:clientData/>
  </xdr:twoCellAnchor>
  <xdr:twoCellAnchor>
    <xdr:from>
      <xdr:col>10</xdr:col>
      <xdr:colOff>942975</xdr:colOff>
      <xdr:row>23</xdr:row>
      <xdr:rowOff>342900</xdr:rowOff>
    </xdr:from>
    <xdr:to>
      <xdr:col>11</xdr:col>
      <xdr:colOff>0</xdr:colOff>
      <xdr:row>25</xdr:row>
      <xdr:rowOff>85725</xdr:rowOff>
    </xdr:to>
    <xdr:sp>
      <xdr:nvSpPr>
        <xdr:cNvPr id="57" name="Line 80"/>
        <xdr:cNvSpPr>
          <a:spLocks/>
        </xdr:cNvSpPr>
      </xdr:nvSpPr>
      <xdr:spPr>
        <a:xfrm>
          <a:off x="9048750" y="7448550"/>
          <a:ext cx="9525" cy="4953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10</xdr:col>
      <xdr:colOff>876300</xdr:colOff>
      <xdr:row>24</xdr:row>
      <xdr:rowOff>38100</xdr:rowOff>
    </xdr:from>
    <xdr:to>
      <xdr:col>11</xdr:col>
      <xdr:colOff>476250</xdr:colOff>
      <xdr:row>24</xdr:row>
      <xdr:rowOff>200025</xdr:rowOff>
    </xdr:to>
    <xdr:sp>
      <xdr:nvSpPr>
        <xdr:cNvPr id="58" name="Rectangle 78"/>
        <xdr:cNvSpPr>
          <a:spLocks/>
        </xdr:cNvSpPr>
      </xdr:nvSpPr>
      <xdr:spPr>
        <a:xfrm>
          <a:off x="8982075" y="7581900"/>
          <a:ext cx="552450" cy="161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1" u="none" baseline="0">
              <a:solidFill>
                <a:srgbClr val="000000"/>
              </a:solidFill>
              <a:latin typeface="Arial Cyr"/>
              <a:ea typeface="Arial Cyr"/>
              <a:cs typeface="Arial Cyr"/>
            </a:rPr>
            <a:t>плюс</a:t>
          </a:r>
        </a:p>
      </xdr:txBody>
    </xdr:sp>
    <xdr:clientData/>
  </xdr:twoCellAnchor>
  <xdr:twoCellAnchor>
    <xdr:from>
      <xdr:col>8</xdr:col>
      <xdr:colOff>9525</xdr:colOff>
      <xdr:row>23</xdr:row>
      <xdr:rowOff>409575</xdr:rowOff>
    </xdr:from>
    <xdr:to>
      <xdr:col>9</xdr:col>
      <xdr:colOff>0</xdr:colOff>
      <xdr:row>25</xdr:row>
      <xdr:rowOff>9525</xdr:rowOff>
    </xdr:to>
    <xdr:sp>
      <xdr:nvSpPr>
        <xdr:cNvPr id="59" name="Rectangle 81"/>
        <xdr:cNvSpPr>
          <a:spLocks/>
        </xdr:cNvSpPr>
      </xdr:nvSpPr>
      <xdr:spPr>
        <a:xfrm>
          <a:off x="6467475" y="7515225"/>
          <a:ext cx="942975" cy="352425"/>
        </a:xfrm>
        <a:prstGeom prst="rect">
          <a:avLst/>
        </a:prstGeom>
        <a:gradFill rotWithShape="1">
          <a:gsLst>
            <a:gs pos="0">
              <a:srgbClr val="FFFFFF"/>
            </a:gs>
            <a:gs pos="100000">
              <a:srgbClr val="CC99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
</a:t>
          </a:r>
          <a:r>
            <a:rPr lang="en-US" cap="none" sz="1000" b="0" i="0" u="none" baseline="0">
              <a:solidFill>
                <a:srgbClr val="000000"/>
              </a:solidFill>
              <a:latin typeface="Arial Cyr"/>
              <a:ea typeface="Arial Cyr"/>
              <a:cs typeface="Arial Cyr"/>
            </a:rPr>
            <a:t>Активы</a:t>
          </a:r>
        </a:p>
      </xdr:txBody>
    </xdr:sp>
    <xdr:clientData/>
  </xdr:twoCellAnchor>
  <xdr:twoCellAnchor>
    <xdr:from>
      <xdr:col>8</xdr:col>
      <xdr:colOff>9525</xdr:colOff>
      <xdr:row>25</xdr:row>
      <xdr:rowOff>409575</xdr:rowOff>
    </xdr:from>
    <xdr:to>
      <xdr:col>9</xdr:col>
      <xdr:colOff>0</xdr:colOff>
      <xdr:row>26</xdr:row>
      <xdr:rowOff>314325</xdr:rowOff>
    </xdr:to>
    <xdr:sp>
      <xdr:nvSpPr>
        <xdr:cNvPr id="60" name="Rectangle 82"/>
        <xdr:cNvSpPr>
          <a:spLocks/>
        </xdr:cNvSpPr>
      </xdr:nvSpPr>
      <xdr:spPr>
        <a:xfrm>
          <a:off x="6467475" y="8267700"/>
          <a:ext cx="942975" cy="352425"/>
        </a:xfrm>
        <a:prstGeom prst="rect">
          <a:avLst/>
        </a:prstGeom>
        <a:gradFill rotWithShape="1">
          <a:gsLst>
            <a:gs pos="0">
              <a:srgbClr val="FFFFFF"/>
            </a:gs>
            <a:gs pos="100000">
              <a:srgbClr val="CC99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Собственные средства</a:t>
          </a:r>
        </a:p>
      </xdr:txBody>
    </xdr:sp>
    <xdr:clientData/>
  </xdr:twoCellAnchor>
  <xdr:twoCellAnchor>
    <xdr:from>
      <xdr:col>10</xdr:col>
      <xdr:colOff>333375</xdr:colOff>
      <xdr:row>22</xdr:row>
      <xdr:rowOff>142875</xdr:rowOff>
    </xdr:from>
    <xdr:to>
      <xdr:col>11</xdr:col>
      <xdr:colOff>333375</xdr:colOff>
      <xdr:row>23</xdr:row>
      <xdr:rowOff>342900</xdr:rowOff>
    </xdr:to>
    <xdr:sp>
      <xdr:nvSpPr>
        <xdr:cNvPr id="61" name="Rectangle 83"/>
        <xdr:cNvSpPr>
          <a:spLocks/>
        </xdr:cNvSpPr>
      </xdr:nvSpPr>
      <xdr:spPr>
        <a:xfrm>
          <a:off x="8439150" y="7086600"/>
          <a:ext cx="952500" cy="361950"/>
        </a:xfrm>
        <a:prstGeom prst="rect">
          <a:avLst/>
        </a:prstGeom>
        <a:gradFill rotWithShape="1">
          <a:gsLst>
            <a:gs pos="0">
              <a:srgbClr val="FFFFFF"/>
            </a:gs>
            <a:gs pos="100000">
              <a:srgbClr val="CC99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Заемные средства</a:t>
          </a:r>
        </a:p>
      </xdr:txBody>
    </xdr:sp>
    <xdr:clientData/>
  </xdr:twoCellAnchor>
  <xdr:twoCellAnchor>
    <xdr:from>
      <xdr:col>10</xdr:col>
      <xdr:colOff>333375</xdr:colOff>
      <xdr:row>25</xdr:row>
      <xdr:rowOff>76200</xdr:rowOff>
    </xdr:from>
    <xdr:to>
      <xdr:col>11</xdr:col>
      <xdr:colOff>333375</xdr:colOff>
      <xdr:row>25</xdr:row>
      <xdr:rowOff>447675</xdr:rowOff>
    </xdr:to>
    <xdr:sp>
      <xdr:nvSpPr>
        <xdr:cNvPr id="62" name="Rectangle 84"/>
        <xdr:cNvSpPr>
          <a:spLocks/>
        </xdr:cNvSpPr>
      </xdr:nvSpPr>
      <xdr:spPr>
        <a:xfrm>
          <a:off x="8439150" y="7934325"/>
          <a:ext cx="952500" cy="371475"/>
        </a:xfrm>
        <a:prstGeom prst="rect">
          <a:avLst/>
        </a:prstGeom>
        <a:gradFill rotWithShape="1">
          <a:gsLst>
            <a:gs pos="0">
              <a:srgbClr val="FFFFFF"/>
            </a:gs>
            <a:gs pos="100000">
              <a:srgbClr val="CC99FF"/>
            </a:gs>
          </a:gsLst>
          <a:path path="rect">
            <a:fillToRect l="50000" t="50000" r="50000" b="50000"/>
          </a:path>
        </a:gra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Собственные средства</a:t>
          </a:r>
        </a:p>
      </xdr:txBody>
    </xdr:sp>
    <xdr:clientData/>
  </xdr:twoCellAnchor>
  <xdr:twoCellAnchor>
    <xdr:from>
      <xdr:col>11</xdr:col>
      <xdr:colOff>0</xdr:colOff>
      <xdr:row>8</xdr:row>
      <xdr:rowOff>304800</xdr:rowOff>
    </xdr:from>
    <xdr:to>
      <xdr:col>13</xdr:col>
      <xdr:colOff>161925</xdr:colOff>
      <xdr:row>8</xdr:row>
      <xdr:rowOff>304800</xdr:rowOff>
    </xdr:to>
    <xdr:sp>
      <xdr:nvSpPr>
        <xdr:cNvPr id="63" name="Line 85"/>
        <xdr:cNvSpPr>
          <a:spLocks/>
        </xdr:cNvSpPr>
      </xdr:nvSpPr>
      <xdr:spPr>
        <a:xfrm>
          <a:off x="9058275" y="1685925"/>
          <a:ext cx="1552575" cy="0"/>
        </a:xfrm>
        <a:prstGeom prst="line">
          <a:avLst/>
        </a:prstGeom>
        <a:noFill/>
        <a:ln w="76200" cmpd="sng">
          <a:solidFill>
            <a:srgbClr val="CC99FF"/>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0</xdr:row>
      <xdr:rowOff>0</xdr:rowOff>
    </xdr:from>
    <xdr:to>
      <xdr:col>4</xdr:col>
      <xdr:colOff>304800</xdr:colOff>
      <xdr:row>6</xdr:row>
      <xdr:rowOff>152400</xdr:rowOff>
    </xdr:to>
    <xdr:pic>
      <xdr:nvPicPr>
        <xdr:cNvPr id="64" name="Изображение 64" descr="B2B_Airwaves_CG_mini"/>
        <xdr:cNvPicPr preferRelativeResize="1">
          <a:picLocks noChangeAspect="1"/>
        </xdr:cNvPicPr>
      </xdr:nvPicPr>
      <xdr:blipFill>
        <a:blip r:embed="rId17"/>
        <a:stretch>
          <a:fillRect/>
        </a:stretch>
      </xdr:blipFill>
      <xdr:spPr>
        <a:xfrm>
          <a:off x="0" y="0"/>
          <a:ext cx="2667000"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3057525</xdr:colOff>
      <xdr:row>8</xdr:row>
      <xdr:rowOff>0</xdr:rowOff>
    </xdr:to>
    <xdr:pic>
      <xdr:nvPicPr>
        <xdr:cNvPr id="1" name="Изображение 1" descr="B2B_Airwaves_CG_mini"/>
        <xdr:cNvPicPr preferRelativeResize="1">
          <a:picLocks noChangeAspect="1"/>
        </xdr:cNvPicPr>
      </xdr:nvPicPr>
      <xdr:blipFill>
        <a:blip r:embed="rId1"/>
        <a:stretch>
          <a:fillRect/>
        </a:stretch>
      </xdr:blipFill>
      <xdr:spPr>
        <a:xfrm>
          <a:off x="0" y="0"/>
          <a:ext cx="3057525"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8:T48"/>
  <sheetViews>
    <sheetView zoomScalePageLayoutView="0" workbookViewId="0" topLeftCell="A1">
      <selection activeCell="G4" sqref="G4"/>
    </sheetView>
  </sheetViews>
  <sheetFormatPr defaultColWidth="9.125" defaultRowHeight="12.75"/>
  <cols>
    <col min="1" max="1" width="4.375" style="3" customWidth="1"/>
    <col min="2" max="2" width="1.4921875" style="3" customWidth="1"/>
    <col min="3" max="3" width="16.00390625" style="3" customWidth="1"/>
    <col min="4" max="4" width="9.125" style="3" customWidth="1"/>
    <col min="5" max="5" width="16.125" style="3" customWidth="1"/>
    <col min="6" max="6" width="9.125" style="3" customWidth="1"/>
    <col min="7" max="7" width="19.375" style="3" customWidth="1"/>
    <col min="8" max="8" width="9.125" style="3" customWidth="1"/>
    <col min="9" max="9" width="12.50390625" style="3" customWidth="1"/>
    <col min="10" max="10" width="9.125" style="3" customWidth="1"/>
    <col min="11" max="11" width="12.50390625" style="3" customWidth="1"/>
    <col min="12" max="13" width="9.125" style="3" customWidth="1"/>
    <col min="14" max="14" width="31.375" style="4" customWidth="1"/>
    <col min="15" max="15" width="6.50390625" style="4" customWidth="1"/>
    <col min="16" max="17" width="9.125" style="4" customWidth="1"/>
    <col min="18" max="18" width="18.375" style="4" customWidth="1"/>
    <col min="19" max="19" width="20.00390625" style="4" customWidth="1"/>
    <col min="20" max="20" width="30.625" style="4" customWidth="1"/>
    <col min="21" max="21" width="7.375" style="5" customWidth="1"/>
    <col min="22" max="16384" width="9.125" style="3" customWidth="1"/>
  </cols>
  <sheetData>
    <row r="8" spans="3:12" ht="16.5" customHeight="1">
      <c r="C8" s="1" t="s">
        <v>53</v>
      </c>
      <c r="D8" s="1"/>
      <c r="E8" s="1"/>
      <c r="F8" s="1"/>
      <c r="G8" s="1"/>
      <c r="H8" s="1"/>
      <c r="I8" s="1"/>
      <c r="J8" s="1"/>
      <c r="K8" s="1"/>
      <c r="L8" s="1"/>
    </row>
    <row r="9" spans="3:13" ht="66" customHeight="1">
      <c r="C9" s="6" t="s">
        <v>61</v>
      </c>
      <c r="D9" s="6"/>
      <c r="E9" s="6"/>
      <c r="F9" s="6"/>
      <c r="G9" s="6"/>
      <c r="H9" s="6"/>
      <c r="I9" s="6"/>
      <c r="J9" s="6"/>
      <c r="K9" s="6"/>
      <c r="L9" s="2" t="s">
        <v>48</v>
      </c>
      <c r="M9" s="2"/>
    </row>
    <row r="10" spans="1:13" ht="15.75">
      <c r="A10" s="7"/>
      <c r="B10" s="7"/>
      <c r="D10" s="7"/>
      <c r="E10" s="7"/>
      <c r="F10" s="7"/>
      <c r="G10" s="7"/>
      <c r="H10" s="7"/>
      <c r="I10" s="7"/>
      <c r="J10" s="7"/>
      <c r="K10" s="7"/>
      <c r="L10" s="7"/>
      <c r="M10" s="7"/>
    </row>
    <row r="11" spans="1:20" ht="13.5" customHeight="1" thickBot="1">
      <c r="A11" s="7"/>
      <c r="B11" s="7"/>
      <c r="C11" s="7"/>
      <c r="D11" s="7"/>
      <c r="E11" s="7"/>
      <c r="F11" s="7"/>
      <c r="G11" s="7"/>
      <c r="H11" s="7"/>
      <c r="I11" s="7"/>
      <c r="J11" s="7"/>
      <c r="K11" s="7"/>
      <c r="L11" s="7"/>
      <c r="M11" s="7"/>
      <c r="N11" s="8" t="s">
        <v>55</v>
      </c>
      <c r="O11" s="8"/>
      <c r="P11" s="8"/>
      <c r="Q11" s="8"/>
      <c r="R11" s="8"/>
      <c r="S11" s="8"/>
      <c r="T11" s="8"/>
    </row>
    <row r="12" spans="1:20" ht="15.75">
      <c r="A12" s="7"/>
      <c r="B12" s="9"/>
      <c r="C12" s="10"/>
      <c r="D12" s="10"/>
      <c r="E12" s="10"/>
      <c r="F12" s="10"/>
      <c r="G12" s="10"/>
      <c r="H12" s="10"/>
      <c r="I12" s="10"/>
      <c r="J12" s="10"/>
      <c r="K12" s="10"/>
      <c r="L12" s="11"/>
      <c r="M12" s="7"/>
      <c r="N12" s="8"/>
      <c r="O12" s="8"/>
      <c r="P12" s="8"/>
      <c r="Q12" s="8"/>
      <c r="R12" s="8"/>
      <c r="S12" s="8"/>
      <c r="T12" s="8"/>
    </row>
    <row r="13" spans="1:20" ht="30.75" customHeight="1">
      <c r="A13" s="7"/>
      <c r="B13" s="12"/>
      <c r="C13" s="13"/>
      <c r="D13" s="13"/>
      <c r="E13" s="13"/>
      <c r="F13" s="13"/>
      <c r="G13" s="13"/>
      <c r="H13" s="13"/>
      <c r="I13" s="13"/>
      <c r="J13" s="13"/>
      <c r="K13" s="13" t="s">
        <v>5</v>
      </c>
      <c r="L13" s="14"/>
      <c r="M13" s="7"/>
      <c r="N13" s="8"/>
      <c r="O13" s="8"/>
      <c r="P13" s="8"/>
      <c r="Q13" s="8"/>
      <c r="R13" s="8"/>
      <c r="S13" s="8"/>
      <c r="T13" s="8"/>
    </row>
    <row r="14" spans="1:20" ht="28.5" customHeight="1">
      <c r="A14" s="7"/>
      <c r="B14" s="12"/>
      <c r="C14" s="13"/>
      <c r="D14" s="13"/>
      <c r="E14" s="13"/>
      <c r="F14" s="13"/>
      <c r="G14" s="13"/>
      <c r="H14" s="13"/>
      <c r="I14" s="13"/>
      <c r="J14" s="13"/>
      <c r="K14" s="15" t="s">
        <v>7</v>
      </c>
      <c r="L14" s="14"/>
      <c r="M14" s="7"/>
      <c r="N14" s="8"/>
      <c r="O14" s="8"/>
      <c r="P14" s="8"/>
      <c r="Q14" s="8"/>
      <c r="R14" s="8"/>
      <c r="S14" s="8"/>
      <c r="T14" s="8"/>
    </row>
    <row r="15" spans="1:20" ht="35.25" customHeight="1">
      <c r="A15" s="7"/>
      <c r="B15" s="12"/>
      <c r="C15" s="13"/>
      <c r="D15" s="13"/>
      <c r="E15" s="13"/>
      <c r="F15" s="13"/>
      <c r="G15" s="13"/>
      <c r="H15" s="13"/>
      <c r="I15" s="15" t="s">
        <v>4</v>
      </c>
      <c r="J15" s="13"/>
      <c r="K15" s="13" t="s">
        <v>6</v>
      </c>
      <c r="L15" s="14"/>
      <c r="M15" s="7"/>
      <c r="N15" s="8"/>
      <c r="O15" s="8"/>
      <c r="P15" s="8"/>
      <c r="Q15" s="8"/>
      <c r="R15" s="8"/>
      <c r="S15" s="8"/>
      <c r="T15" s="8"/>
    </row>
    <row r="16" spans="1:20" ht="30.75" customHeight="1">
      <c r="A16" s="7"/>
      <c r="B16" s="12"/>
      <c r="C16" s="13"/>
      <c r="D16" s="13"/>
      <c r="E16" s="13"/>
      <c r="F16" s="13"/>
      <c r="G16" s="13"/>
      <c r="H16" s="13"/>
      <c r="I16" s="13"/>
      <c r="J16" s="13"/>
      <c r="K16" s="13"/>
      <c r="L16" s="14"/>
      <c r="M16" s="7"/>
      <c r="N16" s="8"/>
      <c r="O16" s="8"/>
      <c r="P16" s="8"/>
      <c r="Q16" s="8"/>
      <c r="R16" s="8"/>
      <c r="S16" s="8"/>
      <c r="T16" s="8"/>
    </row>
    <row r="17" spans="1:20" ht="40.5" customHeight="1">
      <c r="A17" s="7"/>
      <c r="B17" s="12"/>
      <c r="C17" s="13"/>
      <c r="D17" s="13"/>
      <c r="E17" s="13"/>
      <c r="F17" s="13"/>
      <c r="G17" s="13"/>
      <c r="H17" s="13"/>
      <c r="I17" s="13"/>
      <c r="J17" s="13"/>
      <c r="K17" s="13"/>
      <c r="L17" s="14"/>
      <c r="M17" s="7"/>
      <c r="N17" s="8" t="s">
        <v>63</v>
      </c>
      <c r="O17" s="8"/>
      <c r="P17" s="8"/>
      <c r="Q17" s="8"/>
      <c r="R17" s="8"/>
      <c r="S17" s="8"/>
      <c r="T17" s="8"/>
    </row>
    <row r="18" spans="1:20" ht="24" customHeight="1">
      <c r="A18" s="7"/>
      <c r="B18" s="12"/>
      <c r="C18" s="13"/>
      <c r="D18" s="13"/>
      <c r="E18" s="13"/>
      <c r="F18" s="13"/>
      <c r="G18" s="13"/>
      <c r="H18" s="13"/>
      <c r="I18" s="13"/>
      <c r="J18" s="13"/>
      <c r="K18" s="13"/>
      <c r="L18" s="14"/>
      <c r="M18" s="7"/>
      <c r="N18" s="8"/>
      <c r="O18" s="8"/>
      <c r="P18" s="8"/>
      <c r="Q18" s="8"/>
      <c r="R18" s="8"/>
      <c r="S18" s="8"/>
      <c r="T18" s="8"/>
    </row>
    <row r="19" spans="1:20" ht="30.75" customHeight="1">
      <c r="A19" s="7"/>
      <c r="B19" s="12"/>
      <c r="C19" s="13"/>
      <c r="D19" s="13"/>
      <c r="E19" s="13"/>
      <c r="F19" s="13"/>
      <c r="G19" s="13"/>
      <c r="H19" s="13"/>
      <c r="I19" s="13"/>
      <c r="J19" s="13"/>
      <c r="K19" s="13"/>
      <c r="L19" s="14"/>
      <c r="M19" s="7"/>
      <c r="N19" s="16" t="s">
        <v>56</v>
      </c>
      <c r="O19" s="16"/>
      <c r="P19" s="16"/>
      <c r="Q19" s="16"/>
      <c r="R19" s="16"/>
      <c r="S19" s="16"/>
      <c r="T19" s="16"/>
    </row>
    <row r="20" spans="1:20" ht="35.25" customHeight="1">
      <c r="A20" s="7"/>
      <c r="B20" s="12"/>
      <c r="C20" s="13"/>
      <c r="D20" s="13"/>
      <c r="E20" s="13"/>
      <c r="F20" s="13"/>
      <c r="G20" s="13"/>
      <c r="H20" s="13"/>
      <c r="I20" s="15" t="s">
        <v>4</v>
      </c>
      <c r="J20" s="13"/>
      <c r="K20" s="13"/>
      <c r="L20" s="14"/>
      <c r="M20" s="7"/>
      <c r="N20" s="16" t="s">
        <v>57</v>
      </c>
      <c r="O20" s="16"/>
      <c r="P20" s="16"/>
      <c r="Q20" s="16"/>
      <c r="R20" s="16"/>
      <c r="S20" s="16"/>
      <c r="T20" s="16"/>
    </row>
    <row r="21" spans="1:20" ht="29.25" customHeight="1">
      <c r="A21" s="7"/>
      <c r="B21" s="12"/>
      <c r="C21" s="13"/>
      <c r="D21" s="13"/>
      <c r="E21" s="13"/>
      <c r="F21" s="13"/>
      <c r="G21" s="13"/>
      <c r="H21" s="13"/>
      <c r="I21" s="13"/>
      <c r="J21" s="13"/>
      <c r="K21" s="13"/>
      <c r="L21" s="14"/>
      <c r="M21" s="7"/>
      <c r="N21" s="17" t="s">
        <v>64</v>
      </c>
      <c r="O21" s="17"/>
      <c r="P21" s="17"/>
      <c r="Q21" s="17"/>
      <c r="R21" s="17"/>
      <c r="S21" s="17"/>
      <c r="T21" s="17"/>
    </row>
    <row r="22" spans="1:20" ht="42" customHeight="1">
      <c r="A22" s="7"/>
      <c r="B22" s="12"/>
      <c r="C22" s="13"/>
      <c r="D22" s="13"/>
      <c r="E22" s="15"/>
      <c r="F22" s="13"/>
      <c r="G22" s="13"/>
      <c r="H22" s="13"/>
      <c r="I22" s="13"/>
      <c r="J22" s="13"/>
      <c r="K22" s="13"/>
      <c r="L22" s="14"/>
      <c r="M22" s="7"/>
      <c r="N22" s="17"/>
      <c r="O22" s="17"/>
      <c r="P22" s="17"/>
      <c r="Q22" s="17"/>
      <c r="R22" s="17"/>
      <c r="S22" s="17"/>
      <c r="T22" s="17"/>
    </row>
    <row r="23" spans="1:20" ht="12.75" customHeight="1">
      <c r="A23" s="7"/>
      <c r="B23" s="12"/>
      <c r="C23" s="13"/>
      <c r="D23" s="13"/>
      <c r="E23" s="13"/>
      <c r="F23" s="13"/>
      <c r="G23" s="13"/>
      <c r="H23" s="13"/>
      <c r="I23" s="13"/>
      <c r="J23" s="13"/>
      <c r="K23" s="13"/>
      <c r="L23" s="14"/>
      <c r="M23" s="7"/>
      <c r="N23" s="18" t="s">
        <v>59</v>
      </c>
      <c r="O23" s="18"/>
      <c r="P23" s="18"/>
      <c r="Q23" s="18"/>
      <c r="R23" s="18"/>
      <c r="S23" s="18"/>
      <c r="T23" s="18"/>
    </row>
    <row r="24" spans="1:20" ht="34.5" customHeight="1">
      <c r="A24" s="7"/>
      <c r="B24" s="12"/>
      <c r="C24" s="13"/>
      <c r="D24" s="13"/>
      <c r="E24" s="13"/>
      <c r="F24" s="13"/>
      <c r="G24" s="13"/>
      <c r="H24" s="13"/>
      <c r="I24" s="13"/>
      <c r="J24" s="13"/>
      <c r="K24" s="13"/>
      <c r="L24" s="14"/>
      <c r="M24" s="7"/>
      <c r="N24" s="18"/>
      <c r="O24" s="18"/>
      <c r="P24" s="18"/>
      <c r="Q24" s="18"/>
      <c r="R24" s="18"/>
      <c r="S24" s="18"/>
      <c r="T24" s="18"/>
    </row>
    <row r="25" spans="1:20" ht="24.75" customHeight="1">
      <c r="A25" s="7"/>
      <c r="B25" s="12"/>
      <c r="C25" s="13"/>
      <c r="D25" s="13"/>
      <c r="E25" s="13"/>
      <c r="F25" s="13"/>
      <c r="G25" s="13"/>
      <c r="H25" s="13"/>
      <c r="I25" s="13"/>
      <c r="J25" s="13"/>
      <c r="K25" s="15" t="s">
        <v>27</v>
      </c>
      <c r="L25" s="14"/>
      <c r="M25" s="7"/>
      <c r="N25" s="1" t="s">
        <v>54</v>
      </c>
      <c r="O25" s="1"/>
      <c r="P25" s="1"/>
      <c r="Q25" s="1"/>
      <c r="R25" s="1"/>
      <c r="S25" s="1"/>
      <c r="T25" s="1"/>
    </row>
    <row r="26" spans="1:20" ht="35.25" customHeight="1">
      <c r="A26" s="7"/>
      <c r="B26" s="12"/>
      <c r="C26" s="13"/>
      <c r="D26" s="13"/>
      <c r="E26" s="13"/>
      <c r="F26" s="13"/>
      <c r="G26" s="13"/>
      <c r="H26" s="13"/>
      <c r="I26" s="15" t="s">
        <v>4</v>
      </c>
      <c r="J26" s="13"/>
      <c r="K26" s="13"/>
      <c r="L26" s="14"/>
      <c r="M26" s="7"/>
      <c r="N26" s="16" t="s">
        <v>52</v>
      </c>
      <c r="O26" s="16"/>
      <c r="P26" s="16"/>
      <c r="Q26" s="16"/>
      <c r="R26" s="16"/>
      <c r="S26" s="16"/>
      <c r="T26" s="16"/>
    </row>
    <row r="27" spans="1:20" ht="30" customHeight="1">
      <c r="A27" s="7"/>
      <c r="B27" s="12"/>
      <c r="C27" s="13"/>
      <c r="D27" s="13"/>
      <c r="E27" s="13"/>
      <c r="F27" s="13"/>
      <c r="G27" s="13"/>
      <c r="H27" s="13"/>
      <c r="I27" s="13"/>
      <c r="J27" s="13"/>
      <c r="K27" s="13"/>
      <c r="L27" s="14"/>
      <c r="M27" s="7"/>
      <c r="N27" s="8" t="s">
        <v>60</v>
      </c>
      <c r="O27" s="8"/>
      <c r="P27" s="8"/>
      <c r="Q27" s="8"/>
      <c r="R27" s="8"/>
      <c r="S27" s="8"/>
      <c r="T27" s="8"/>
    </row>
    <row r="28" spans="1:20" ht="19.5" customHeight="1" thickBot="1">
      <c r="A28" s="7"/>
      <c r="B28" s="19"/>
      <c r="C28" s="20"/>
      <c r="D28" s="20"/>
      <c r="E28" s="20"/>
      <c r="F28" s="20"/>
      <c r="G28" s="20"/>
      <c r="H28" s="20"/>
      <c r="I28" s="20"/>
      <c r="J28" s="20"/>
      <c r="K28" s="20"/>
      <c r="L28" s="21"/>
      <c r="M28" s="7"/>
      <c r="N28" s="17" t="s">
        <v>58</v>
      </c>
      <c r="O28" s="17"/>
      <c r="P28" s="17"/>
      <c r="Q28" s="17"/>
      <c r="R28" s="17"/>
      <c r="S28" s="17"/>
      <c r="T28" s="17"/>
    </row>
    <row r="29" spans="1:20" ht="15.75">
      <c r="A29" s="7"/>
      <c r="B29" s="7"/>
      <c r="C29" s="7"/>
      <c r="D29" s="7"/>
      <c r="E29" s="7"/>
      <c r="F29" s="7"/>
      <c r="G29" s="7"/>
      <c r="H29" s="7"/>
      <c r="I29" s="7"/>
      <c r="J29" s="7"/>
      <c r="K29" s="7"/>
      <c r="L29" s="7"/>
      <c r="M29" s="7"/>
      <c r="N29" s="17"/>
      <c r="O29" s="17"/>
      <c r="P29" s="17"/>
      <c r="Q29" s="17"/>
      <c r="R29" s="17"/>
      <c r="S29" s="17"/>
      <c r="T29" s="17"/>
    </row>
    <row r="30" spans="1:13" ht="15.75">
      <c r="A30" s="7"/>
      <c r="B30" s="7"/>
      <c r="C30" s="7"/>
      <c r="D30" s="7"/>
      <c r="E30" s="7"/>
      <c r="F30" s="7"/>
      <c r="G30" s="7"/>
      <c r="H30" s="7"/>
      <c r="I30" s="7"/>
      <c r="J30" s="7"/>
      <c r="K30" s="7"/>
      <c r="L30" s="7"/>
      <c r="M30" s="7"/>
    </row>
    <row r="31" spans="7:14" ht="15.75">
      <c r="G31" s="22"/>
      <c r="N31" s="23"/>
    </row>
    <row r="32" ht="15.75">
      <c r="G32" s="24"/>
    </row>
    <row r="33" spans="7:14" ht="15.75">
      <c r="G33" s="22"/>
      <c r="N33" s="23"/>
    </row>
    <row r="34" ht="15.75">
      <c r="G34" s="22"/>
    </row>
    <row r="35" spans="7:14" ht="15.75">
      <c r="G35" s="22"/>
      <c r="N35" s="23"/>
    </row>
    <row r="36" ht="15.75">
      <c r="G36" s="22"/>
    </row>
    <row r="37" spans="7:14" ht="15.75">
      <c r="G37" s="25"/>
      <c r="N37" s="23"/>
    </row>
    <row r="39" ht="15.75">
      <c r="N39" s="23"/>
    </row>
    <row r="41" ht="15.75">
      <c r="N41" s="23"/>
    </row>
    <row r="42" ht="15.75">
      <c r="N42" s="23"/>
    </row>
    <row r="43" ht="15.75">
      <c r="N43" s="23"/>
    </row>
    <row r="44" ht="15.75">
      <c r="N44" s="23"/>
    </row>
    <row r="45" ht="15.75">
      <c r="N45" s="23"/>
    </row>
    <row r="47" ht="15.75">
      <c r="N47" s="23"/>
    </row>
    <row r="48" ht="207.75">
      <c r="N48" s="23" t="s">
        <v>51</v>
      </c>
    </row>
  </sheetData>
  <sheetProtection/>
  <mergeCells count="13">
    <mergeCell ref="N28:T29"/>
    <mergeCell ref="N23:T24"/>
    <mergeCell ref="N19:T19"/>
    <mergeCell ref="N26:T26"/>
    <mergeCell ref="N20:T20"/>
    <mergeCell ref="N25:T25"/>
    <mergeCell ref="C8:L8"/>
    <mergeCell ref="N11:T16"/>
    <mergeCell ref="N17:T18"/>
    <mergeCell ref="L9:M9"/>
    <mergeCell ref="C9:K9"/>
    <mergeCell ref="N27:T27"/>
    <mergeCell ref="N21:T22"/>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9:M43"/>
  <sheetViews>
    <sheetView tabSelected="1" zoomScalePageLayoutView="0" workbookViewId="0" topLeftCell="A1">
      <selection activeCell="C6" sqref="C6"/>
    </sheetView>
  </sheetViews>
  <sheetFormatPr defaultColWidth="8.875" defaultRowHeight="12.75"/>
  <cols>
    <col min="1" max="1" width="49.125" style="29" customWidth="1"/>
    <col min="2" max="2" width="17.125" style="30" customWidth="1"/>
    <col min="3" max="7" width="8.875" style="29" customWidth="1"/>
    <col min="8" max="8" width="9.125" style="30" customWidth="1"/>
    <col min="9" max="12" width="8.875" style="29" customWidth="1"/>
    <col min="13" max="13" width="13.875" style="29" customWidth="1"/>
    <col min="14" max="16384" width="8.875" style="29" customWidth="1"/>
  </cols>
  <sheetData>
    <row r="9" spans="1:6" ht="48">
      <c r="A9" s="26" t="s">
        <v>34</v>
      </c>
      <c r="B9" s="27" t="s">
        <v>62</v>
      </c>
      <c r="C9" s="27" t="s">
        <v>23</v>
      </c>
      <c r="D9" s="27" t="s">
        <v>24</v>
      </c>
      <c r="E9" s="27" t="s">
        <v>25</v>
      </c>
      <c r="F9" s="28"/>
    </row>
    <row r="10" spans="1:13" ht="15.75" customHeight="1">
      <c r="A10" s="31" t="s">
        <v>8</v>
      </c>
      <c r="B10" s="32">
        <v>1</v>
      </c>
      <c r="C10" s="33">
        <v>1000</v>
      </c>
      <c r="D10" s="33">
        <v>500</v>
      </c>
      <c r="E10" s="33">
        <v>1200</v>
      </c>
      <c r="F10" s="34"/>
      <c r="G10" s="35" t="s">
        <v>1</v>
      </c>
      <c r="H10" s="35"/>
      <c r="I10" s="35"/>
      <c r="J10" s="35"/>
      <c r="K10" s="35"/>
      <c r="L10" s="35"/>
      <c r="M10" s="35"/>
    </row>
    <row r="11" spans="1:13" ht="15.75">
      <c r="A11" s="36" t="s">
        <v>9</v>
      </c>
      <c r="B11" s="32">
        <v>2</v>
      </c>
      <c r="C11" s="33">
        <v>50</v>
      </c>
      <c r="D11" s="33">
        <v>100</v>
      </c>
      <c r="E11" s="33">
        <v>40</v>
      </c>
      <c r="F11" s="34"/>
      <c r="G11" s="35"/>
      <c r="H11" s="35"/>
      <c r="I11" s="35"/>
      <c r="J11" s="35"/>
      <c r="K11" s="35"/>
      <c r="L11" s="35"/>
      <c r="M11" s="35"/>
    </row>
    <row r="12" spans="1:13" ht="15.75">
      <c r="A12" s="37" t="s">
        <v>10</v>
      </c>
      <c r="B12" s="38" t="s">
        <v>28</v>
      </c>
      <c r="C12" s="39">
        <f>C10*C11</f>
        <v>50000</v>
      </c>
      <c r="D12" s="39">
        <f>D10*D11</f>
        <v>50000</v>
      </c>
      <c r="E12" s="39">
        <f>E10*E11</f>
        <v>48000</v>
      </c>
      <c r="F12" s="34"/>
      <c r="G12" s="35"/>
      <c r="H12" s="35"/>
      <c r="I12" s="35"/>
      <c r="J12" s="35"/>
      <c r="K12" s="35"/>
      <c r="L12" s="35"/>
      <c r="M12" s="35"/>
    </row>
    <row r="13" spans="1:13" ht="15.75">
      <c r="A13" s="36" t="s">
        <v>0</v>
      </c>
      <c r="B13" s="32">
        <v>4</v>
      </c>
      <c r="C13" s="33">
        <v>25</v>
      </c>
      <c r="D13" s="33">
        <v>25</v>
      </c>
      <c r="E13" s="33">
        <v>25</v>
      </c>
      <c r="F13" s="34"/>
      <c r="G13" s="35"/>
      <c r="H13" s="35"/>
      <c r="I13" s="35"/>
      <c r="J13" s="35"/>
      <c r="K13" s="35"/>
      <c r="L13" s="35"/>
      <c r="M13" s="35"/>
    </row>
    <row r="14" spans="1:13" ht="15.75">
      <c r="A14" s="40" t="s">
        <v>11</v>
      </c>
      <c r="B14" s="38" t="s">
        <v>29</v>
      </c>
      <c r="C14" s="39">
        <f>C13*C10</f>
        <v>25000</v>
      </c>
      <c r="D14" s="39">
        <f>D13*D10</f>
        <v>12500</v>
      </c>
      <c r="E14" s="39">
        <f>E13*E10</f>
        <v>30000</v>
      </c>
      <c r="F14" s="34"/>
      <c r="G14" s="35"/>
      <c r="H14" s="35"/>
      <c r="I14" s="35"/>
      <c r="J14" s="35"/>
      <c r="K14" s="35"/>
      <c r="L14" s="35"/>
      <c r="M14" s="35"/>
    </row>
    <row r="15" spans="1:13" ht="15.75">
      <c r="A15" s="36" t="s">
        <v>50</v>
      </c>
      <c r="B15" s="32">
        <v>6</v>
      </c>
      <c r="C15" s="33">
        <v>20000</v>
      </c>
      <c r="D15" s="33">
        <v>20000</v>
      </c>
      <c r="E15" s="33">
        <v>20000</v>
      </c>
      <c r="F15" s="34"/>
      <c r="G15" s="35"/>
      <c r="H15" s="35"/>
      <c r="I15" s="35"/>
      <c r="J15" s="35"/>
      <c r="K15" s="35"/>
      <c r="L15" s="35"/>
      <c r="M15" s="35"/>
    </row>
    <row r="16" spans="1:13" ht="15.75">
      <c r="A16" s="37" t="s">
        <v>12</v>
      </c>
      <c r="B16" s="38" t="s">
        <v>30</v>
      </c>
      <c r="C16" s="39">
        <f>C15+C14</f>
        <v>45000</v>
      </c>
      <c r="D16" s="39">
        <f>D15+D14</f>
        <v>32500</v>
      </c>
      <c r="E16" s="39">
        <f>E15+E14</f>
        <v>50000</v>
      </c>
      <c r="F16" s="34"/>
      <c r="G16" s="35"/>
      <c r="H16" s="35"/>
      <c r="I16" s="35"/>
      <c r="J16" s="35"/>
      <c r="K16" s="35"/>
      <c r="L16" s="35"/>
      <c r="M16" s="35"/>
    </row>
    <row r="17" spans="1:13" ht="15.75">
      <c r="A17" s="37" t="s">
        <v>15</v>
      </c>
      <c r="B17" s="38" t="s">
        <v>31</v>
      </c>
      <c r="C17" s="39">
        <f>C12-C16</f>
        <v>5000</v>
      </c>
      <c r="D17" s="39">
        <f>D12-D16</f>
        <v>17500</v>
      </c>
      <c r="E17" s="39">
        <f>E12-E16</f>
        <v>-2000</v>
      </c>
      <c r="F17" s="34"/>
      <c r="G17" s="35"/>
      <c r="H17" s="35"/>
      <c r="I17" s="35"/>
      <c r="J17" s="35"/>
      <c r="K17" s="35"/>
      <c r="L17" s="35"/>
      <c r="M17" s="35"/>
    </row>
    <row r="18" spans="1:13" ht="24.75" customHeight="1">
      <c r="A18" s="41" t="s">
        <v>37</v>
      </c>
      <c r="B18" s="38" t="s">
        <v>36</v>
      </c>
      <c r="C18" s="42">
        <f>C17/C16</f>
        <v>0.1111111111111111</v>
      </c>
      <c r="D18" s="42">
        <f>D17/D16</f>
        <v>0.5384615384615384</v>
      </c>
      <c r="E18" s="42">
        <f>E17/E16</f>
        <v>-0.04</v>
      </c>
      <c r="F18" s="43"/>
      <c r="G18" s="35"/>
      <c r="H18" s="35"/>
      <c r="I18" s="35"/>
      <c r="J18" s="35"/>
      <c r="K18" s="35"/>
      <c r="L18" s="35"/>
      <c r="M18" s="35"/>
    </row>
    <row r="19" spans="1:13" ht="15.75">
      <c r="A19" s="41" t="s">
        <v>39</v>
      </c>
      <c r="B19" s="38" t="s">
        <v>38</v>
      </c>
      <c r="C19" s="42">
        <f>C17/C25</f>
        <v>0.16666666666666666</v>
      </c>
      <c r="D19" s="42">
        <f>D17/D25</f>
        <v>0.546875</v>
      </c>
      <c r="E19" s="42">
        <f>E17/E25</f>
        <v>-0.0625</v>
      </c>
      <c r="F19" s="43"/>
      <c r="G19" s="35"/>
      <c r="H19" s="35"/>
      <c r="I19" s="35"/>
      <c r="J19" s="35"/>
      <c r="K19" s="35"/>
      <c r="L19" s="35"/>
      <c r="M19" s="35"/>
    </row>
    <row r="20" spans="1:13" ht="15.75" customHeight="1">
      <c r="A20" s="41" t="s">
        <v>14</v>
      </c>
      <c r="B20" s="38" t="s">
        <v>40</v>
      </c>
      <c r="C20" s="44">
        <f>C12/C25</f>
        <v>1.6666666666666667</v>
      </c>
      <c r="D20" s="44">
        <f>D12/D25</f>
        <v>1.5625</v>
      </c>
      <c r="E20" s="44">
        <f>E12/E25</f>
        <v>1.5</v>
      </c>
      <c r="F20" s="45"/>
      <c r="G20" s="35"/>
      <c r="H20" s="35"/>
      <c r="I20" s="35"/>
      <c r="J20" s="35"/>
      <c r="K20" s="35"/>
      <c r="L20" s="35"/>
      <c r="M20" s="35"/>
    </row>
    <row r="21" spans="1:13" ht="17.25" customHeight="1">
      <c r="A21" s="41" t="s">
        <v>41</v>
      </c>
      <c r="B21" s="38" t="s">
        <v>42</v>
      </c>
      <c r="C21" s="42">
        <f>C17/C32</f>
        <v>0.35714285714285715</v>
      </c>
      <c r="D21" s="42">
        <f>D17/D32</f>
        <v>1.25</v>
      </c>
      <c r="E21" s="42">
        <f>E17/E32</f>
        <v>-0.14285714285714285</v>
      </c>
      <c r="F21" s="43"/>
      <c r="G21" s="35"/>
      <c r="H21" s="35"/>
      <c r="I21" s="35"/>
      <c r="J21" s="35"/>
      <c r="K21" s="35"/>
      <c r="L21" s="35"/>
      <c r="M21" s="35"/>
    </row>
    <row r="22" spans="8:12" ht="15.75">
      <c r="H22" s="22"/>
      <c r="L22" s="46"/>
    </row>
    <row r="23" ht="15.75">
      <c r="H23" s="24"/>
    </row>
    <row r="24" spans="1:8" ht="48">
      <c r="A24" s="26" t="s">
        <v>16</v>
      </c>
      <c r="B24" s="27" t="s">
        <v>62</v>
      </c>
      <c r="C24" s="27" t="s">
        <v>23</v>
      </c>
      <c r="D24" s="27" t="s">
        <v>24</v>
      </c>
      <c r="E24" s="27" t="s">
        <v>25</v>
      </c>
      <c r="F24" s="28"/>
      <c r="H24" s="22"/>
    </row>
    <row r="25" spans="1:8" ht="19.5" customHeight="1">
      <c r="A25" s="47" t="s">
        <v>13</v>
      </c>
      <c r="B25" s="39" t="s">
        <v>44</v>
      </c>
      <c r="C25" s="39">
        <f>SUM(C26:C29)</f>
        <v>30000</v>
      </c>
      <c r="D25" s="39">
        <f>SUM(D26:D29)</f>
        <v>32000</v>
      </c>
      <c r="E25" s="39">
        <f>SUM(E26:E29)</f>
        <v>32000</v>
      </c>
      <c r="F25" s="34"/>
      <c r="H25" s="22"/>
    </row>
    <row r="26" spans="1:8" ht="15.75">
      <c r="A26" s="48" t="s">
        <v>17</v>
      </c>
      <c r="B26" s="33">
        <v>14</v>
      </c>
      <c r="C26" s="33">
        <v>10000</v>
      </c>
      <c r="D26" s="33">
        <f>C26</f>
        <v>10000</v>
      </c>
      <c r="E26" s="33">
        <f>D26</f>
        <v>10000</v>
      </c>
      <c r="F26" s="3"/>
      <c r="H26" s="22"/>
    </row>
    <row r="27" spans="1:8" ht="15.75">
      <c r="A27" s="48" t="s">
        <v>18</v>
      </c>
      <c r="B27" s="33">
        <v>15</v>
      </c>
      <c r="C27" s="33">
        <v>15000</v>
      </c>
      <c r="D27" s="32">
        <v>16000</v>
      </c>
      <c r="E27" s="32">
        <v>17000</v>
      </c>
      <c r="F27" s="3"/>
      <c r="H27" s="22"/>
    </row>
    <row r="28" spans="1:8" ht="15.75">
      <c r="A28" s="48" t="s">
        <v>19</v>
      </c>
      <c r="B28" s="33">
        <v>16</v>
      </c>
      <c r="C28" s="33">
        <v>4000</v>
      </c>
      <c r="D28" s="32">
        <v>5000</v>
      </c>
      <c r="E28" s="32">
        <v>4000</v>
      </c>
      <c r="F28" s="3"/>
      <c r="H28" s="25"/>
    </row>
    <row r="29" spans="1:6" ht="15.75">
      <c r="A29" s="48" t="s">
        <v>20</v>
      </c>
      <c r="B29" s="33">
        <v>17</v>
      </c>
      <c r="C29" s="33">
        <v>1000</v>
      </c>
      <c r="D29" s="32">
        <v>1000</v>
      </c>
      <c r="E29" s="32">
        <v>1000</v>
      </c>
      <c r="F29" s="3"/>
    </row>
    <row r="30" spans="1:6" ht="15.75">
      <c r="A30" s="49"/>
      <c r="B30" s="39"/>
      <c r="C30" s="39"/>
      <c r="D30" s="38"/>
      <c r="E30" s="38"/>
      <c r="F30" s="3"/>
    </row>
    <row r="31" spans="1:6" ht="19.5" customHeight="1">
      <c r="A31" s="47" t="s">
        <v>21</v>
      </c>
      <c r="B31" s="39" t="s">
        <v>43</v>
      </c>
      <c r="C31" s="39">
        <f>SUM(C32:C33)</f>
        <v>30000</v>
      </c>
      <c r="D31" s="39">
        <f>SUM(D32:D33)</f>
        <v>32000</v>
      </c>
      <c r="E31" s="39">
        <f>SUM(E32:E33)</f>
        <v>32000</v>
      </c>
      <c r="F31" s="34"/>
    </row>
    <row r="32" spans="1:6" ht="15.75">
      <c r="A32" s="48" t="s">
        <v>3</v>
      </c>
      <c r="B32" s="33">
        <v>19</v>
      </c>
      <c r="C32" s="33">
        <v>14000</v>
      </c>
      <c r="D32" s="33">
        <f>C32</f>
        <v>14000</v>
      </c>
      <c r="E32" s="33">
        <f>D32</f>
        <v>14000</v>
      </c>
      <c r="F32" s="3"/>
    </row>
    <row r="33" spans="1:6" ht="15.75">
      <c r="A33" s="50" t="s">
        <v>22</v>
      </c>
      <c r="B33" s="39" t="s">
        <v>32</v>
      </c>
      <c r="C33" s="39">
        <f>C25-C32</f>
        <v>16000</v>
      </c>
      <c r="D33" s="39">
        <f>D25-D32</f>
        <v>18000</v>
      </c>
      <c r="E33" s="39">
        <f>E25-E32</f>
        <v>18000</v>
      </c>
      <c r="F33" s="3"/>
    </row>
    <row r="34" spans="1:6" ht="6" customHeight="1">
      <c r="A34" s="51"/>
      <c r="B34" s="52"/>
      <c r="C34" s="52"/>
      <c r="D34" s="52"/>
      <c r="E34" s="53"/>
      <c r="F34" s="3"/>
    </row>
    <row r="35" spans="1:6" ht="15.75">
      <c r="A35" s="37" t="s">
        <v>2</v>
      </c>
      <c r="B35" s="38" t="s">
        <v>33</v>
      </c>
      <c r="C35" s="44">
        <f>C25/C32</f>
        <v>2.142857142857143</v>
      </c>
      <c r="D35" s="44">
        <f>D25/D32</f>
        <v>2.2857142857142856</v>
      </c>
      <c r="E35" s="44">
        <f>E25/E32</f>
        <v>2.2857142857142856</v>
      </c>
      <c r="F35" s="45"/>
    </row>
    <row r="36" spans="1:6" ht="15.75">
      <c r="A36" s="54" t="s">
        <v>26</v>
      </c>
      <c r="B36" s="55"/>
      <c r="C36" s="44">
        <v>2.5</v>
      </c>
      <c r="D36" s="44">
        <v>2.5</v>
      </c>
      <c r="E36" s="44">
        <v>2.5</v>
      </c>
      <c r="F36" s="3"/>
    </row>
    <row r="38" spans="1:2" ht="15.75">
      <c r="A38" s="29" t="s">
        <v>45</v>
      </c>
      <c r="B38" s="56"/>
    </row>
    <row r="39" ht="15.75">
      <c r="A39" s="29" t="s">
        <v>35</v>
      </c>
    </row>
    <row r="40" ht="15.75">
      <c r="A40" s="29" t="s">
        <v>46</v>
      </c>
    </row>
    <row r="42" spans="1:5" ht="28.5" customHeight="1">
      <c r="A42" s="17" t="s">
        <v>47</v>
      </c>
      <c r="B42" s="17"/>
      <c r="C42" s="17"/>
      <c r="D42" s="17"/>
      <c r="E42" s="17"/>
    </row>
    <row r="43" spans="1:5" ht="28.5" customHeight="1">
      <c r="A43" s="17" t="s">
        <v>49</v>
      </c>
      <c r="B43" s="17"/>
      <c r="C43" s="17"/>
      <c r="D43" s="17"/>
      <c r="E43" s="17"/>
    </row>
  </sheetData>
  <sheetProtection/>
  <mergeCells count="5">
    <mergeCell ref="G10:M21"/>
    <mergeCell ref="A43:E43"/>
    <mergeCell ref="A36:B36"/>
    <mergeCell ref="A34:E34"/>
    <mergeCell ref="A42:E4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Пользователь Microsoft Office</cp:lastModifiedBy>
  <dcterms:created xsi:type="dcterms:W3CDTF">2005-10-06T16:54:34Z</dcterms:created>
  <dcterms:modified xsi:type="dcterms:W3CDTF">2016-08-24T15:05:21Z</dcterms:modified>
  <cp:category/>
  <cp:version/>
  <cp:contentType/>
  <cp:contentStatus/>
</cp:coreProperties>
</file>